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laithm.aljaberi\Desktop\IRR Generated Reports (Monthly)\IRR - UAE Banking Indicators\June 2024\"/>
    </mc:Choice>
  </mc:AlternateContent>
  <bookViews>
    <workbookView xWindow="0" yWindow="0" windowWidth="28800" windowHeight="12000"/>
  </bookViews>
  <sheets>
    <sheet name="BI-NB.FB" sheetId="4" r:id="rId1"/>
  </sheets>
  <calcPr calcId="162913"/>
</workbook>
</file>

<file path=xl/calcChain.xml><?xml version="1.0" encoding="utf-8"?>
<calcChain xmlns="http://schemas.openxmlformats.org/spreadsheetml/2006/main">
  <c r="U22" i="4" l="1"/>
  <c r="U21" i="4" s="1"/>
  <c r="T22" i="4"/>
  <c r="U16" i="4"/>
  <c r="T16" i="4"/>
  <c r="U10" i="4"/>
  <c r="U7" i="4" s="1"/>
  <c r="U6" i="4" s="1"/>
  <c r="T10" i="4"/>
  <c r="T21" i="4" l="1"/>
  <c r="T7" i="4"/>
  <c r="T6" i="4" l="1"/>
  <c r="C22" i="4" l="1"/>
  <c r="C21" i="4" s="1"/>
  <c r="B22" i="4"/>
  <c r="B21" i="4" s="1"/>
  <c r="C16" i="4"/>
  <c r="B16" i="4"/>
  <c r="C10" i="4"/>
  <c r="C7" i="4" s="1"/>
  <c r="C6" i="4" s="1"/>
  <c r="B10" i="4"/>
  <c r="B7" i="4" s="1"/>
  <c r="B6" i="4" s="1"/>
</calcChain>
</file>

<file path=xl/sharedStrings.xml><?xml version="1.0" encoding="utf-8"?>
<sst xmlns="http://schemas.openxmlformats.org/spreadsheetml/2006/main" count="139" uniqueCount="64">
  <si>
    <t>الحكومة</t>
  </si>
  <si>
    <t>القطاع الخاص</t>
  </si>
  <si>
    <t>المؤسسات المالية غير المصرفية</t>
  </si>
  <si>
    <t>منها: القروض والسلف لغير المقيمين بالدرهم</t>
  </si>
  <si>
    <t>الأوراق المالية التي تمثل ديون على الغير (سندات الدين)</t>
  </si>
  <si>
    <t xml:space="preserve">الأسهم </t>
  </si>
  <si>
    <t>سندات محفوظة حتى تاريخ الاستحقاق</t>
  </si>
  <si>
    <t xml:space="preserve">استثمارات أخرى </t>
  </si>
  <si>
    <t xml:space="preserve"> ودائع المقيمين</t>
  </si>
  <si>
    <t xml:space="preserve">المؤسسات المالية غير المصرفية </t>
  </si>
  <si>
    <t xml:space="preserve"> ودائع غير المقيمين</t>
  </si>
  <si>
    <t>مخصصات خاصة وفوائد معلقة</t>
  </si>
  <si>
    <t>مخصصات عامة</t>
  </si>
  <si>
    <t>بنوك وطنية</t>
  </si>
  <si>
    <t>بنوك أجنبية</t>
  </si>
  <si>
    <t>كافة البنوك</t>
  </si>
  <si>
    <t>(بنهاية الشهر، الأرقام بالمليار درهم إلا إذا تمت الإشارة إلى ما هو خلاف ذلك)</t>
  </si>
  <si>
    <t>المؤشرات المصرفية حسب نوعية المصارف: وطنية وأجنبية *</t>
  </si>
  <si>
    <t xml:space="preserve">2. اجمالي الائتمان </t>
  </si>
  <si>
    <t xml:space="preserve">الائتمان المحلي </t>
  </si>
  <si>
    <t xml:space="preserve">القطاع الخاص </t>
  </si>
  <si>
    <t>1. اجمالي اصول البنوك</t>
  </si>
  <si>
    <t>التغير الشهري
%</t>
  </si>
  <si>
    <t>التغير السنوي
%</t>
  </si>
  <si>
    <r>
      <t xml:space="preserve">القطاع التجاري والصناعي </t>
    </r>
    <r>
      <rPr>
        <b/>
        <vertAlign val="superscript"/>
        <sz val="11"/>
        <rFont val="Times New Roman"/>
        <family val="1"/>
      </rPr>
      <t>1</t>
    </r>
  </si>
  <si>
    <r>
      <t xml:space="preserve">الائتمان لغير المقيمين </t>
    </r>
    <r>
      <rPr>
        <b/>
        <vertAlign val="superscript"/>
        <sz val="11"/>
        <rFont val="Times New Roman"/>
        <family val="1"/>
      </rPr>
      <t>2</t>
    </r>
  </si>
  <si>
    <t>4. ودائع مصرفية</t>
  </si>
  <si>
    <r>
      <t xml:space="preserve">3. اجمالي الاستثمارات من قبل البنوك </t>
    </r>
    <r>
      <rPr>
        <b/>
        <vertAlign val="superscript"/>
        <sz val="11"/>
        <rFont val="Times New Roman"/>
        <family val="1"/>
      </rPr>
      <t>3</t>
    </r>
  </si>
  <si>
    <r>
      <t xml:space="preserve">رأس المال والاحتياطيات </t>
    </r>
    <r>
      <rPr>
        <b/>
        <vertAlign val="superscript"/>
        <sz val="11"/>
        <rFont val="Times New Roman"/>
        <family val="1"/>
      </rPr>
      <t>4</t>
    </r>
  </si>
  <si>
    <r>
      <t xml:space="preserve">نسبة القروض إلى الموارد المستقرة </t>
    </r>
    <r>
      <rPr>
        <b/>
        <vertAlign val="superscript"/>
        <sz val="11"/>
        <rFont val="Times New Roman"/>
        <family val="1"/>
      </rPr>
      <t>5</t>
    </r>
  </si>
  <si>
    <r>
      <t xml:space="preserve">نسبة الأصول السائلة </t>
    </r>
    <r>
      <rPr>
        <b/>
        <vertAlign val="superscript"/>
        <sz val="11"/>
        <rFont val="Times New Roman"/>
        <family val="1"/>
      </rPr>
      <t>6</t>
    </r>
  </si>
  <si>
    <r>
      <t xml:space="preserve">نسبة كفاية رأس المال - (الشق1 + الشق2) </t>
    </r>
    <r>
      <rPr>
        <b/>
        <vertAlign val="superscript"/>
        <sz val="11"/>
        <color indexed="8"/>
        <rFont val="Times New Roman"/>
        <family val="1"/>
      </rPr>
      <t>7</t>
    </r>
    <r>
      <rPr>
        <b/>
        <sz val="11"/>
        <color indexed="8"/>
        <rFont val="Times New Roman"/>
        <family val="1"/>
      </rPr>
      <t xml:space="preserve"> </t>
    </r>
  </si>
  <si>
    <r>
      <rPr>
        <vertAlign val="superscript"/>
        <sz val="12"/>
        <rFont val="Times New Roman"/>
        <family val="1"/>
      </rPr>
      <t xml:space="preserve">3 </t>
    </r>
    <r>
      <rPr>
        <sz val="12"/>
        <rFont val="Times New Roman"/>
        <family val="1"/>
      </rPr>
      <t>لا تتضمن ودائع البنوك لدى المصرف المركزي في شكل شهادات الايداع والاذونات النقدية</t>
    </r>
  </si>
  <si>
    <r>
      <t xml:space="preserve">4 </t>
    </r>
    <r>
      <rPr>
        <sz val="12"/>
        <rFont val="Times New Roman"/>
        <family val="1"/>
      </rPr>
      <t xml:space="preserve">لا تشمل القروض/الودائع الثانوية لكنها تتضمن ارباح السنة الحالية </t>
    </r>
  </si>
  <si>
    <r>
      <rPr>
        <vertAlign val="superscript"/>
        <sz val="12"/>
        <rFont val="Times New Roman"/>
        <family val="1"/>
      </rPr>
      <t xml:space="preserve">5 </t>
    </r>
    <r>
      <rPr>
        <sz val="12"/>
        <rFont val="Times New Roman"/>
        <family val="1"/>
      </rPr>
      <t xml:space="preserve">نسبة القروض إلى الموارد المستقرة = نسبة إجمالي السلف (صافي الإقراض + صافي الضمانات المالية وخطابات الاعتماد المعززة + إيداعات ما بين المصارف لفترة أكثر من 3 شهور)، إلى حاصل جمع (صافي الأموال الرأسمالية الحرة + إجمالي المصادر المستقرة الأخرى). </t>
    </r>
  </si>
  <si>
    <t xml:space="preserve">ديسمبر   </t>
  </si>
  <si>
    <r>
      <rPr>
        <vertAlign val="superscript"/>
        <sz val="12"/>
        <rFont val="Times New Roman"/>
        <family val="1"/>
      </rPr>
      <t xml:space="preserve">   6  </t>
    </r>
    <r>
      <rPr>
        <sz val="12"/>
        <rFont val="Times New Roman"/>
        <family val="1"/>
      </rPr>
      <t xml:space="preserve">نسبة الأصول السائلة =  نسبة الأصول السائلة = نسبة إجمالي الأصول السائلة في البنوك (شاملة متطلبات الاحتياطي الإلزامي)، إلى إجمالي الخصوم *** </t>
    </r>
  </si>
  <si>
    <t>*** إجمالي الخصوم = إجمالي الأصول في الميزانية العمومية – (رأس المال والاحتياطيات + جميع المخصصات باستثناء مخصصات مستحقات الموظفين+ إعادة التمويل+ القروض/الودائع الثانوية)</t>
  </si>
  <si>
    <t xml:space="preserve">الأفراد </t>
  </si>
  <si>
    <r>
      <rPr>
        <vertAlign val="superscript"/>
        <sz val="12"/>
        <rFont val="Times New Roman"/>
        <family val="1"/>
      </rPr>
      <t>7</t>
    </r>
    <r>
      <rPr>
        <sz val="12"/>
        <rFont val="Times New Roman"/>
        <family val="1"/>
      </rPr>
      <t xml:space="preserve"> يتم احتساب نسبة كفاية رأس المال (نسبة الشق 1 + الشق 2) ونسبة الشق 1 ونسبة الشق 1 المشترك CET1 للفترة التي تبدأ من ديسمبر 2017 وفقا لمبادئ بازل 3 التوجيهية الصادرة في تعميم المصرف المركزي رقم 52/2017.</t>
    </r>
  </si>
  <si>
    <t xml:space="preserve">القطاع العام (الحكومة. ملكية أكثر من 50% ) </t>
  </si>
  <si>
    <r>
      <rPr>
        <vertAlign val="superscript"/>
        <sz val="12"/>
        <rFont val="Times New Roman"/>
        <family val="1"/>
      </rPr>
      <t xml:space="preserve">1 </t>
    </r>
    <r>
      <rPr>
        <sz val="12"/>
        <rFont val="Times New Roman"/>
        <family val="1"/>
      </rPr>
      <t>تشمل إقراض ( المقيمين): الأوراق التجارية المخفضة وشركات التأمين</t>
    </r>
  </si>
  <si>
    <r>
      <rPr>
        <vertAlign val="superscript"/>
        <sz val="12"/>
        <rFont val="Times New Roman"/>
        <family val="1"/>
      </rPr>
      <t xml:space="preserve">2 </t>
    </r>
    <r>
      <rPr>
        <sz val="12"/>
        <rFont val="Times New Roman"/>
        <family val="1"/>
      </rPr>
      <t>تشمل  إقراض (غير المقيمين): المؤسسات المالية غير المصرفية الأوراق التجارية المخفضة والقروض والسلف {(القطاع الحكومي والعام، القطاع الخاص ( الشركات والأفراد )} بالعملات المحلية والأجنبية</t>
    </r>
  </si>
  <si>
    <t>يونيو  2023</t>
  </si>
  <si>
    <t>يوليو  2023</t>
  </si>
  <si>
    <t>أغسطس  2023</t>
  </si>
  <si>
    <t>سبتمبر 2023</t>
  </si>
  <si>
    <t>أكتوبر 2023</t>
  </si>
  <si>
    <t>نوفمبر  2023</t>
  </si>
  <si>
    <t>ديسمبر 2023 **</t>
  </si>
  <si>
    <t>يناير 2024</t>
  </si>
  <si>
    <t/>
  </si>
  <si>
    <t>التغير من ديسمبر الماضي حتى الآن %</t>
  </si>
  <si>
    <t>فبراير 2024</t>
  </si>
  <si>
    <t>مارس 2024</t>
  </si>
  <si>
    <t>أبريل 2024</t>
  </si>
  <si>
    <t>***بيانات أولية قابلة للتعديل</t>
  </si>
  <si>
    <t>** بيانات معدلة لحساب تعديلات نهاية السنة</t>
  </si>
  <si>
    <t>* تتكون البيانات من 23 بنكا وطنيا و 38 بنكا أجنبيا</t>
  </si>
  <si>
    <t>يونيو 2024***</t>
  </si>
  <si>
    <t>مايو 2024</t>
  </si>
  <si>
    <t>القطاع الحكومي</t>
  </si>
  <si>
    <t>منها:   نسبة الشق1</t>
  </si>
  <si>
    <r>
      <t xml:space="preserve">    نسبة رأس المال للشق 1 المشترك (CET1)</t>
    </r>
    <r>
      <rPr>
        <b/>
        <vertAlign val="superscript"/>
        <sz val="11"/>
        <rFont val="Times New Roman"/>
        <family val="1"/>
      </rPr>
      <t xml:space="preserve"> </t>
    </r>
    <r>
      <rPr>
        <b/>
        <sz val="11"/>
        <rFont val="Times New Roman"/>
        <family val="1"/>
      </rPr>
      <t xml:space="preserve">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</si>
</sst>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(* #,##0.0_);_(* \(#,##0.0\);_(* &quot;-&quot;??_);_(@_)"/>
    <numFmt numFmtId="165" formatCode="0.0"/>
    <numFmt numFmtId="166" formatCode="0.0%"/>
    <numFmt numFmtId="167" formatCode="#,##0.0"/>
    <numFmt numFmtId="168" formatCode="_-* #,##0.00_-;_-* #,##0.00\-;_-* &quot;-&quot;??_-;_-@_-"/>
    <numFmt numFmtId="169" formatCode="#,##0.0_);\(#,##0.0\)"/>
    <numFmt numFmtId="170" formatCode="_-* #,##0.0_-;\-* #,##0.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indexed="8"/>
      <name val="Calibri"/>
      <family val="2"/>
    </font>
    <font>
      <b/>
      <i/>
      <sz val="12"/>
      <name val="Times New Roman"/>
      <family val="1"/>
    </font>
    <font>
      <b/>
      <sz val="9"/>
      <name val="Times New Roman"/>
      <family val="1"/>
    </font>
    <font>
      <b/>
      <vertAlign val="superscript"/>
      <sz val="11"/>
      <name val="Times New Roman"/>
      <family val="1"/>
    </font>
    <font>
      <b/>
      <vertAlign val="superscript"/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vertAlign val="superscript"/>
      <sz val="12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9"/>
      <color rgb="FF7030A0"/>
      <name val="Times New Roman"/>
      <family val="1"/>
    </font>
    <font>
      <sz val="9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0"/>
      <name val="Times New Roman"/>
      <family val="1"/>
    </font>
    <font>
      <b/>
      <i/>
      <sz val="10"/>
      <color rgb="FF7030A0"/>
      <name val="Times New Roman"/>
      <family val="1"/>
    </font>
    <font>
      <sz val="10"/>
      <color rgb="FF7030A0"/>
      <name val="Times New Roman"/>
      <family val="1"/>
    </font>
    <font>
      <i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3">
    <xf numFmtId="0" fontId="0" fillId="0" borderId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6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/>
    <xf numFmtId="0" fontId="2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/>
    </xf>
    <xf numFmtId="0" fontId="2" fillId="0" borderId="0">
      <alignment horizontal="left" wrapText="1"/>
    </xf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2" fillId="0" borderId="0">
      <alignment horizontal="left" wrapText="1"/>
    </xf>
  </cellStyleXfs>
  <cellXfs count="103">
    <xf numFmtId="0" fontId="0" fillId="0" borderId="0" xfId="0"/>
    <xf numFmtId="0" fontId="5" fillId="0" borderId="0" xfId="12" applyFont="1" applyFill="1" applyBorder="1" applyAlignment="1">
      <alignment vertical="center"/>
    </xf>
    <xf numFmtId="0" fontId="4" fillId="0" borderId="1" xfId="12" applyFont="1" applyFill="1" applyBorder="1" applyAlignment="1">
      <alignment vertical="center"/>
    </xf>
    <xf numFmtId="0" fontId="17" fillId="0" borderId="0" xfId="0" applyFont="1"/>
    <xf numFmtId="0" fontId="5" fillId="2" borderId="1" xfId="12" applyFont="1" applyFill="1" applyBorder="1" applyAlignment="1">
      <alignment horizontal="right" vertical="center" indent="1" readingOrder="2"/>
    </xf>
    <xf numFmtId="166" fontId="8" fillId="0" borderId="1" xfId="48" applyNumberFormat="1" applyFont="1" applyFill="1" applyBorder="1" applyAlignment="1">
      <alignment horizontal="right" vertical="center"/>
    </xf>
    <xf numFmtId="0" fontId="6" fillId="2" borderId="1" xfId="12" applyFont="1" applyFill="1" applyBorder="1" applyAlignment="1">
      <alignment horizontal="right" vertical="center" indent="4" readingOrder="2"/>
    </xf>
    <xf numFmtId="0" fontId="6" fillId="2" borderId="1" xfId="12" applyFont="1" applyFill="1" applyBorder="1" applyAlignment="1">
      <alignment horizontal="right" vertical="center" indent="7" readingOrder="2"/>
    </xf>
    <xf numFmtId="167" fontId="6" fillId="2" borderId="1" xfId="12" applyNumberFormat="1" applyFont="1" applyFill="1" applyBorder="1" applyAlignment="1">
      <alignment horizontal="right" vertical="center" indent="7" readingOrder="2"/>
    </xf>
    <xf numFmtId="0" fontId="6" fillId="2" borderId="1" xfId="12" applyFont="1" applyFill="1" applyBorder="1" applyAlignment="1">
      <alignment horizontal="right" vertical="center" indent="9" readingOrder="2"/>
    </xf>
    <xf numFmtId="167" fontId="6" fillId="2" borderId="1" xfId="12" applyNumberFormat="1" applyFont="1" applyFill="1" applyBorder="1" applyAlignment="1">
      <alignment horizontal="right" vertical="center" indent="4" readingOrder="2"/>
    </xf>
    <xf numFmtId="167" fontId="6" fillId="2" borderId="1" xfId="12" applyNumberFormat="1" applyFont="1" applyFill="1" applyBorder="1" applyAlignment="1">
      <alignment horizontal="right" vertical="center" indent="6" readingOrder="2"/>
    </xf>
    <xf numFmtId="0" fontId="6" fillId="0" borderId="1" xfId="12" applyFont="1" applyFill="1" applyBorder="1" applyAlignment="1">
      <alignment horizontal="right" indent="2" readingOrder="2"/>
    </xf>
    <xf numFmtId="0" fontId="6" fillId="0" borderId="1" xfId="12" applyFont="1" applyFill="1" applyBorder="1" applyAlignment="1">
      <alignment horizontal="right" indent="5" readingOrder="2"/>
    </xf>
    <xf numFmtId="0" fontId="5" fillId="2" borderId="1" xfId="12" applyFont="1" applyFill="1" applyBorder="1" applyAlignment="1">
      <alignment horizontal="right"/>
    </xf>
    <xf numFmtId="0" fontId="5" fillId="0" borderId="1" xfId="12" applyFont="1" applyFill="1" applyBorder="1" applyAlignment="1">
      <alignment horizontal="right" wrapText="1"/>
    </xf>
    <xf numFmtId="0" fontId="5" fillId="0" borderId="1" xfId="12" applyFont="1" applyFill="1" applyBorder="1" applyAlignment="1">
      <alignment horizontal="right"/>
    </xf>
    <xf numFmtId="167" fontId="5" fillId="0" borderId="1" xfId="12" applyNumberFormat="1" applyFont="1" applyFill="1" applyBorder="1" applyAlignment="1">
      <alignment horizontal="right" readingOrder="2"/>
    </xf>
    <xf numFmtId="0" fontId="5" fillId="3" borderId="1" xfId="12" applyFont="1" applyFill="1" applyBorder="1" applyAlignment="1">
      <alignment horizontal="right" vertical="center" indent="1" readingOrder="2"/>
    </xf>
    <xf numFmtId="166" fontId="8" fillId="3" borderId="1" xfId="48" applyNumberFormat="1" applyFont="1" applyFill="1" applyBorder="1" applyAlignment="1">
      <alignment horizontal="right" vertical="center"/>
    </xf>
    <xf numFmtId="164" fontId="8" fillId="0" borderId="1" xfId="1" applyNumberFormat="1" applyFont="1" applyFill="1" applyBorder="1" applyAlignment="1">
      <alignment horizontal="right" vertical="center"/>
    </xf>
    <xf numFmtId="0" fontId="4" fillId="0" borderId="0" xfId="12" applyFont="1" applyBorder="1" applyAlignment="1">
      <alignment horizontal="right" readingOrder="2"/>
    </xf>
    <xf numFmtId="0" fontId="13" fillId="0" borderId="0" xfId="12" applyFont="1" applyBorder="1" applyAlignment="1">
      <alignment horizontal="right" readingOrder="2"/>
    </xf>
    <xf numFmtId="0" fontId="4" fillId="0" borderId="0" xfId="12" applyFont="1" applyAlignment="1">
      <alignment horizontal="right" readingOrder="2"/>
    </xf>
    <xf numFmtId="164" fontId="8" fillId="3" borderId="1" xfId="1" applyNumberFormat="1" applyFont="1" applyFill="1" applyBorder="1" applyAlignment="1">
      <alignment horizontal="right" vertical="center"/>
    </xf>
    <xf numFmtId="164" fontId="4" fillId="0" borderId="1" xfId="1" applyNumberFormat="1" applyFont="1" applyFill="1" applyBorder="1" applyAlignment="1">
      <alignment horizontal="right" vertical="center"/>
    </xf>
    <xf numFmtId="164" fontId="4" fillId="2" borderId="1" xfId="1" applyNumberFormat="1" applyFont="1" applyFill="1" applyBorder="1" applyAlignment="1">
      <alignment horizontal="right" vertical="center"/>
    </xf>
    <xf numFmtId="169" fontId="4" fillId="0" borderId="1" xfId="1" applyNumberFormat="1" applyFont="1" applyFill="1" applyBorder="1" applyAlignment="1">
      <alignment horizontal="right" vertical="center"/>
    </xf>
    <xf numFmtId="39" fontId="14" fillId="0" borderId="0" xfId="10" applyNumberFormat="1" applyFont="1" applyAlignment="1"/>
    <xf numFmtId="0" fontId="4" fillId="0" borderId="0" xfId="12" applyFont="1" applyFill="1" applyBorder="1" applyAlignment="1">
      <alignment horizontal="right" readingOrder="2"/>
    </xf>
    <xf numFmtId="1" fontId="6" fillId="0" borderId="0" xfId="12" applyNumberFormat="1" applyFont="1" applyFill="1" applyBorder="1" applyAlignment="1">
      <alignment horizontal="right" vertical="center" wrapText="1"/>
    </xf>
    <xf numFmtId="1" fontId="6" fillId="0" borderId="0" xfId="12" applyNumberFormat="1" applyFont="1" applyFill="1" applyBorder="1" applyAlignment="1">
      <alignment wrapText="1"/>
    </xf>
    <xf numFmtId="0" fontId="6" fillId="0" borderId="0" xfId="12" applyFont="1" applyFill="1" applyBorder="1" applyAlignment="1">
      <alignment horizontal="left" wrapText="1"/>
    </xf>
    <xf numFmtId="0" fontId="14" fillId="0" borderId="0" xfId="10" applyFont="1" applyAlignment="1"/>
    <xf numFmtId="0" fontId="19" fillId="0" borderId="0" xfId="45" applyFont="1" applyAlignment="1">
      <alignment horizontal="left" vertical="center"/>
    </xf>
    <xf numFmtId="0" fontId="15" fillId="0" borderId="0" xfId="45" applyFont="1" applyAlignment="1"/>
    <xf numFmtId="0" fontId="5" fillId="3" borderId="1" xfId="12" applyFont="1" applyFill="1" applyBorder="1" applyAlignment="1">
      <alignment horizontal="right" vertical="center"/>
    </xf>
    <xf numFmtId="0" fontId="5" fillId="2" borderId="1" xfId="12" applyFont="1" applyFill="1" applyBorder="1" applyAlignment="1">
      <alignment horizontal="right" vertical="center"/>
    </xf>
    <xf numFmtId="0" fontId="20" fillId="0" borderId="1" xfId="0" applyFont="1" applyBorder="1" applyAlignment="1">
      <alignment vertical="center"/>
    </xf>
    <xf numFmtId="0" fontId="18" fillId="0" borderId="1" xfId="12" applyFont="1" applyFill="1" applyBorder="1" applyAlignment="1">
      <alignment horizontal="center" vertical="center" wrapText="1"/>
    </xf>
    <xf numFmtId="170" fontId="21" fillId="0" borderId="1" xfId="1" applyNumberFormat="1" applyFont="1" applyFill="1" applyBorder="1" applyAlignment="1">
      <alignment horizontal="right" vertical="center"/>
    </xf>
    <xf numFmtId="170" fontId="21" fillId="3" borderId="1" xfId="1" applyNumberFormat="1" applyFont="1" applyFill="1" applyBorder="1" applyAlignment="1">
      <alignment horizontal="right" vertical="center"/>
    </xf>
    <xf numFmtId="170" fontId="21" fillId="4" borderId="1" xfId="1" applyNumberFormat="1" applyFont="1" applyFill="1" applyBorder="1" applyAlignment="1">
      <alignment horizontal="right" vertical="center"/>
    </xf>
    <xf numFmtId="165" fontId="15" fillId="0" borderId="1" xfId="12" applyNumberFormat="1" applyFont="1" applyFill="1" applyBorder="1" applyAlignment="1">
      <alignment horizontal="right" vertical="center"/>
    </xf>
    <xf numFmtId="170" fontId="15" fillId="0" borderId="1" xfId="1" applyNumberFormat="1" applyFont="1" applyFill="1" applyBorder="1" applyAlignment="1">
      <alignment horizontal="right" vertical="center"/>
    </xf>
    <xf numFmtId="165" fontId="21" fillId="4" borderId="1" xfId="12" applyNumberFormat="1" applyFont="1" applyFill="1" applyBorder="1" applyAlignment="1">
      <alignment horizontal="right" vertical="center"/>
    </xf>
    <xf numFmtId="165" fontId="21" fillId="3" borderId="1" xfId="12" applyNumberFormat="1" applyFont="1" applyFill="1" applyBorder="1" applyAlignment="1">
      <alignment horizontal="right" vertical="center"/>
    </xf>
    <xf numFmtId="166" fontId="21" fillId="3" borderId="1" xfId="49" applyNumberFormat="1" applyFont="1" applyFill="1" applyBorder="1" applyAlignment="1">
      <alignment horizontal="right" vertical="center"/>
    </xf>
    <xf numFmtId="166" fontId="21" fillId="4" borderId="1" xfId="49" applyNumberFormat="1" applyFont="1" applyFill="1" applyBorder="1" applyAlignment="1">
      <alignment horizontal="right" vertical="center"/>
    </xf>
    <xf numFmtId="166" fontId="21" fillId="0" borderId="4" xfId="49" applyNumberFormat="1" applyFont="1" applyFill="1" applyBorder="1" applyAlignment="1">
      <alignment horizontal="right" vertical="center"/>
    </xf>
    <xf numFmtId="166" fontId="21" fillId="0" borderId="2" xfId="49" applyNumberFormat="1" applyFont="1" applyFill="1" applyBorder="1" applyAlignment="1">
      <alignment horizontal="right" vertical="center"/>
    </xf>
    <xf numFmtId="166" fontId="21" fillId="0" borderId="1" xfId="49" applyNumberFormat="1" applyFont="1" applyFill="1" applyBorder="1" applyAlignment="1">
      <alignment horizontal="right" vertical="center"/>
    </xf>
    <xf numFmtId="166" fontId="21" fillId="0" borderId="3" xfId="49" applyNumberFormat="1" applyFont="1" applyFill="1" applyBorder="1" applyAlignment="1">
      <alignment horizontal="right" vertical="center"/>
    </xf>
    <xf numFmtId="166" fontId="21" fillId="0" borderId="0" xfId="49" applyNumberFormat="1" applyFont="1" applyFill="1" applyBorder="1" applyAlignment="1">
      <alignment horizontal="right" vertical="center"/>
    </xf>
    <xf numFmtId="1" fontId="15" fillId="0" borderId="0" xfId="12" applyNumberFormat="1" applyFont="1" applyFill="1" applyBorder="1" applyAlignment="1">
      <alignment vertical="center" wrapText="1"/>
    </xf>
    <xf numFmtId="166" fontId="21" fillId="0" borderId="6" xfId="49" applyNumberFormat="1" applyFont="1" applyFill="1" applyBorder="1" applyAlignment="1">
      <alignment horizontal="right" vertical="center"/>
    </xf>
    <xf numFmtId="166" fontId="21" fillId="0" borderId="5" xfId="49" applyNumberFormat="1" applyFont="1" applyFill="1" applyBorder="1" applyAlignment="1">
      <alignment horizontal="right" vertical="center"/>
    </xf>
    <xf numFmtId="166" fontId="21" fillId="0" borderId="8" xfId="49" applyNumberFormat="1" applyFont="1" applyFill="1" applyBorder="1" applyAlignment="1">
      <alignment horizontal="right" vertical="center"/>
    </xf>
    <xf numFmtId="166" fontId="21" fillId="0" borderId="9" xfId="49" applyNumberFormat="1" applyFont="1" applyFill="1" applyBorder="1" applyAlignment="1">
      <alignment horizontal="right" vertical="center"/>
    </xf>
    <xf numFmtId="166" fontId="21" fillId="0" borderId="7" xfId="49" applyNumberFormat="1" applyFont="1" applyFill="1" applyBorder="1" applyAlignment="1">
      <alignment horizontal="right" vertical="center"/>
    </xf>
    <xf numFmtId="165" fontId="21" fillId="0" borderId="1" xfId="12" applyNumberFormat="1" applyFont="1" applyFill="1" applyBorder="1" applyAlignment="1">
      <alignment horizontal="right" vertical="center"/>
    </xf>
    <xf numFmtId="164" fontId="21" fillId="3" borderId="1" xfId="5" applyNumberFormat="1" applyFont="1" applyFill="1" applyBorder="1" applyAlignment="1">
      <alignment horizontal="right" vertical="center"/>
    </xf>
    <xf numFmtId="164" fontId="21" fillId="4" borderId="1" xfId="5" applyNumberFormat="1" applyFont="1" applyFill="1" applyBorder="1" applyAlignment="1">
      <alignment horizontal="right" vertical="center"/>
    </xf>
    <xf numFmtId="1" fontId="15" fillId="0" borderId="3" xfId="12" applyNumberFormat="1" applyFont="1" applyFill="1" applyBorder="1" applyAlignment="1">
      <alignment vertical="center" wrapText="1"/>
    </xf>
    <xf numFmtId="1" fontId="15" fillId="0" borderId="5" xfId="12" applyNumberFormat="1" applyFont="1" applyFill="1" applyBorder="1" applyAlignment="1">
      <alignment vertical="center" wrapText="1"/>
    </xf>
    <xf numFmtId="1" fontId="15" fillId="0" borderId="7" xfId="12" applyNumberFormat="1" applyFont="1" applyFill="1" applyBorder="1" applyAlignment="1">
      <alignment vertical="center" wrapText="1"/>
    </xf>
    <xf numFmtId="1" fontId="15" fillId="0" borderId="4" xfId="12" applyNumberFormat="1" applyFont="1" applyFill="1" applyBorder="1" applyAlignment="1">
      <alignment vertical="center" wrapText="1"/>
    </xf>
    <xf numFmtId="1" fontId="15" fillId="0" borderId="8" xfId="12" applyNumberFormat="1" applyFont="1" applyFill="1" applyBorder="1" applyAlignment="1">
      <alignment vertical="center" wrapText="1"/>
    </xf>
    <xf numFmtId="1" fontId="15" fillId="0" borderId="2" xfId="12" applyNumberFormat="1" applyFont="1" applyFill="1" applyBorder="1" applyAlignment="1">
      <alignment vertical="center" wrapText="1"/>
    </xf>
    <xf numFmtId="1" fontId="15" fillId="0" borderId="6" xfId="12" applyNumberFormat="1" applyFont="1" applyFill="1" applyBorder="1" applyAlignment="1">
      <alignment vertical="center" wrapText="1"/>
    </xf>
    <xf numFmtId="1" fontId="15" fillId="0" borderId="9" xfId="12" applyNumberFormat="1" applyFont="1" applyFill="1" applyBorder="1" applyAlignment="1">
      <alignment vertical="center" wrapText="1"/>
    </xf>
    <xf numFmtId="0" fontId="5" fillId="0" borderId="1" xfId="12" applyNumberFormat="1" applyFont="1" applyFill="1" applyBorder="1" applyAlignment="1">
      <alignment horizontal="center" vertical="center"/>
    </xf>
    <xf numFmtId="0" fontId="5" fillId="0" borderId="1" xfId="12" applyNumberFormat="1" applyFont="1" applyFill="1" applyBorder="1" applyAlignment="1">
      <alignment horizontal="center" vertical="center"/>
    </xf>
    <xf numFmtId="166" fontId="21" fillId="0" borderId="1" xfId="49" applyNumberFormat="1" applyFont="1" applyFill="1" applyBorder="1" applyAlignment="1">
      <alignment horizontal="right" vertical="center"/>
    </xf>
    <xf numFmtId="166" fontId="21" fillId="4" borderId="1" xfId="49" applyNumberFormat="1" applyFont="1" applyFill="1" applyBorder="1" applyAlignment="1">
      <alignment horizontal="right" vertical="center"/>
    </xf>
    <xf numFmtId="166" fontId="21" fillId="3" borderId="1" xfId="49" applyNumberFormat="1" applyFont="1" applyFill="1" applyBorder="1" applyAlignment="1">
      <alignment horizontal="right" vertical="center"/>
    </xf>
    <xf numFmtId="165" fontId="21" fillId="0" borderId="1" xfId="12" applyNumberFormat="1" applyFont="1" applyFill="1" applyBorder="1" applyAlignment="1">
      <alignment horizontal="right" vertical="center"/>
    </xf>
    <xf numFmtId="165" fontId="15" fillId="0" borderId="1" xfId="12" applyNumberFormat="1" applyFont="1" applyFill="1" applyBorder="1" applyAlignment="1">
      <alignment horizontal="right" vertical="center"/>
    </xf>
    <xf numFmtId="165" fontId="21" fillId="4" borderId="1" xfId="12" applyNumberFormat="1" applyFont="1" applyFill="1" applyBorder="1" applyAlignment="1">
      <alignment horizontal="right" vertical="center"/>
    </xf>
    <xf numFmtId="165" fontId="21" fillId="3" borderId="1" xfId="12" applyNumberFormat="1" applyFont="1" applyFill="1" applyBorder="1" applyAlignment="1">
      <alignment horizontal="right" vertical="center"/>
    </xf>
    <xf numFmtId="164" fontId="21" fillId="4" borderId="1" xfId="5" applyNumberFormat="1" applyFont="1" applyFill="1" applyBorder="1" applyAlignment="1">
      <alignment horizontal="right" vertical="center"/>
    </xf>
    <xf numFmtId="164" fontId="21" fillId="3" borderId="1" xfId="5" applyNumberFormat="1" applyFont="1" applyFill="1" applyBorder="1" applyAlignment="1">
      <alignment horizontal="right" vertical="center"/>
    </xf>
    <xf numFmtId="166" fontId="22" fillId="4" borderId="1" xfId="28" applyNumberFormat="1" applyFont="1" applyFill="1" applyBorder="1" applyAlignment="1">
      <alignment horizontal="right" vertical="center"/>
    </xf>
    <xf numFmtId="166" fontId="21" fillId="4" borderId="1" xfId="28" applyNumberFormat="1" applyFont="1" applyFill="1" applyBorder="1" applyAlignment="1">
      <alignment horizontal="right" vertical="center"/>
    </xf>
    <xf numFmtId="166" fontId="22" fillId="3" borderId="1" xfId="28" applyNumberFormat="1" applyFont="1" applyFill="1" applyBorder="1" applyAlignment="1">
      <alignment horizontal="right" vertical="center"/>
    </xf>
    <xf numFmtId="166" fontId="21" fillId="3" borderId="1" xfId="28" applyNumberFormat="1" applyFont="1" applyFill="1" applyBorder="1" applyAlignment="1">
      <alignment horizontal="right" vertical="center"/>
    </xf>
    <xf numFmtId="166" fontId="22" fillId="0" borderId="1" xfId="28" applyNumberFormat="1" applyFont="1" applyFill="1" applyBorder="1" applyAlignment="1">
      <alignment horizontal="right" vertical="center"/>
    </xf>
    <xf numFmtId="166" fontId="21" fillId="0" borderId="1" xfId="28" applyNumberFormat="1" applyFont="1" applyFill="1" applyBorder="1" applyAlignment="1">
      <alignment horizontal="right" vertical="center"/>
    </xf>
    <xf numFmtId="166" fontId="23" fillId="0" borderId="1" xfId="28" applyNumberFormat="1" applyFont="1" applyFill="1" applyBorder="1" applyAlignment="1">
      <alignment horizontal="right" vertical="center"/>
    </xf>
    <xf numFmtId="166" fontId="15" fillId="0" borderId="1" xfId="28" applyNumberFormat="1" applyFont="1" applyFill="1" applyBorder="1" applyAlignment="1">
      <alignment horizontal="right" vertical="center"/>
    </xf>
    <xf numFmtId="166" fontId="24" fillId="0" borderId="1" xfId="28" applyNumberFormat="1" applyFont="1" applyFill="1" applyBorder="1" applyAlignment="1">
      <alignment horizontal="right" vertical="center"/>
    </xf>
    <xf numFmtId="0" fontId="5" fillId="0" borderId="11" xfId="12" applyNumberFormat="1" applyFont="1" applyFill="1" applyBorder="1" applyAlignment="1">
      <alignment horizontal="center" vertical="center"/>
    </xf>
    <xf numFmtId="0" fontId="5" fillId="0" borderId="10" xfId="12" applyNumberFormat="1" applyFont="1" applyFill="1" applyBorder="1" applyAlignment="1">
      <alignment horizontal="center" vertical="center"/>
    </xf>
    <xf numFmtId="0" fontId="18" fillId="0" borderId="11" xfId="12" applyFont="1" applyFill="1" applyBorder="1" applyAlignment="1">
      <alignment horizontal="center" vertical="center" wrapText="1"/>
    </xf>
    <xf numFmtId="0" fontId="18" fillId="0" borderId="12" xfId="12" applyFont="1" applyFill="1" applyBorder="1" applyAlignment="1">
      <alignment horizontal="center" vertical="center" wrapText="1"/>
    </xf>
    <xf numFmtId="0" fontId="18" fillId="0" borderId="10" xfId="12" applyFont="1" applyFill="1" applyBorder="1" applyAlignment="1">
      <alignment horizontal="center" vertical="center" wrapText="1"/>
    </xf>
    <xf numFmtId="0" fontId="3" fillId="0" borderId="5" xfId="12" applyFont="1" applyFill="1" applyBorder="1" applyAlignment="1">
      <alignment horizontal="center" vertical="center"/>
    </xf>
    <xf numFmtId="0" fontId="3" fillId="0" borderId="0" xfId="12" applyFont="1" applyFill="1" applyBorder="1" applyAlignment="1">
      <alignment horizontal="center" vertical="center"/>
    </xf>
    <xf numFmtId="0" fontId="4" fillId="0" borderId="8" xfId="12" applyFont="1" applyFill="1" applyBorder="1" applyAlignment="1">
      <alignment horizontal="center" vertical="center"/>
    </xf>
    <xf numFmtId="0" fontId="4" fillId="0" borderId="0" xfId="12" applyFont="1" applyFill="1" applyBorder="1" applyAlignment="1">
      <alignment horizontal="center" vertical="center"/>
    </xf>
    <xf numFmtId="0" fontId="9" fillId="0" borderId="11" xfId="12" applyFont="1" applyFill="1" applyBorder="1" applyAlignment="1">
      <alignment horizontal="center" vertical="center" wrapText="1"/>
    </xf>
    <xf numFmtId="0" fontId="9" fillId="0" borderId="10" xfId="12" applyFont="1" applyFill="1" applyBorder="1" applyAlignment="1">
      <alignment horizontal="center" vertical="center" wrapText="1"/>
    </xf>
    <xf numFmtId="167" fontId="5" fillId="0" borderId="11" xfId="12" applyNumberFormat="1" applyFont="1" applyFill="1" applyBorder="1" applyAlignment="1">
      <alignment horizontal="right" readingOrder="2"/>
    </xf>
  </cellXfs>
  <cellStyles count="63">
    <cellStyle name="Comma" xfId="1" builtinId="3"/>
    <cellStyle name="Comma 2" xfId="2"/>
    <cellStyle name="Comma 2 2" xfId="3"/>
    <cellStyle name="Comma 2 2 2" xfId="4"/>
    <cellStyle name="Comma 2 2 3" xfId="60"/>
    <cellStyle name="Comma 2 3" xfId="5"/>
    <cellStyle name="Comma 2 4" xfId="58"/>
    <cellStyle name="Comma 3" xfId="6"/>
    <cellStyle name="Comma 3 2" xfId="7"/>
    <cellStyle name="Comma 4" xfId="8"/>
    <cellStyle name="Comma 5" xfId="9"/>
    <cellStyle name="Normal" xfId="0" builtinId="0"/>
    <cellStyle name="Normal 2" xfId="10"/>
    <cellStyle name="Normal 2 2" xfId="11"/>
    <cellStyle name="Normal 2 2 2" xfId="12"/>
    <cellStyle name="Normal 2 2 2 2" xfId="13"/>
    <cellStyle name="Normal 2 2 3" xfId="14"/>
    <cellStyle name="Normal 2 2 3 2" xfId="62"/>
    <cellStyle name="Normal 2 2 4" xfId="61"/>
    <cellStyle name="Normal 2 3" xfId="15"/>
    <cellStyle name="Normal 20" xfId="16"/>
    <cellStyle name="Normal 20 2" xfId="17"/>
    <cellStyle name="Normal 23" xfId="18"/>
    <cellStyle name="Normal 23 2" xfId="19"/>
    <cellStyle name="Normal 24" xfId="20"/>
    <cellStyle name="Normal 24 2" xfId="21"/>
    <cellStyle name="Normal 26" xfId="22"/>
    <cellStyle name="Normal 26 2" xfId="23"/>
    <cellStyle name="Normal 29" xfId="24"/>
    <cellStyle name="Normal 29 2" xfId="25"/>
    <cellStyle name="Normal 3" xfId="26"/>
    <cellStyle name="Normal 3 2" xfId="27"/>
    <cellStyle name="Normal 3 2 2" xfId="28"/>
    <cellStyle name="Normal 3 2 3" xfId="59"/>
    <cellStyle name="Normal 3 3" xfId="29"/>
    <cellStyle name="Normal 3 4" xfId="57"/>
    <cellStyle name="Normal 31" xfId="30"/>
    <cellStyle name="Normal 31 2" xfId="31"/>
    <cellStyle name="Normal 34" xfId="32"/>
    <cellStyle name="Normal 34 2" xfId="33"/>
    <cellStyle name="Normal 36" xfId="34"/>
    <cellStyle name="Normal 36 2" xfId="35"/>
    <cellStyle name="Normal 37" xfId="36"/>
    <cellStyle name="Normal 37 2" xfId="37"/>
    <cellStyle name="Normal 4" xfId="38"/>
    <cellStyle name="Normal 5" xfId="39"/>
    <cellStyle name="Normal 5 2" xfId="40"/>
    <cellStyle name="Normal 6" xfId="41"/>
    <cellStyle name="Normal 6 2" xfId="42"/>
    <cellStyle name="Normal 7" xfId="43"/>
    <cellStyle name="Normal 7 2" xfId="44"/>
    <cellStyle name="Normal 8" xfId="45"/>
    <cellStyle name="Normal 9" xfId="46"/>
    <cellStyle name="Normal 9 2" xfId="47"/>
    <cellStyle name="Percent" xfId="48" builtinId="5"/>
    <cellStyle name="Percent 2" xfId="49"/>
    <cellStyle name="Percent 3" xfId="50"/>
    <cellStyle name="Percent 3 2" xfId="51"/>
    <cellStyle name="Percent 4" xfId="52"/>
    <cellStyle name="Percent 4 2" xfId="53"/>
    <cellStyle name="Percent 5" xfId="54"/>
    <cellStyle name="Style 1" xfId="55"/>
    <cellStyle name="Style 1 2" xfId="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47"/>
  <sheetViews>
    <sheetView rightToLeft="1" tabSelected="1" topLeftCell="A28" zoomScale="96" zoomScaleNormal="96" workbookViewId="0">
      <pane xSplit="1" topLeftCell="Q1" activePane="topRight" state="frozen"/>
      <selection activeCell="A4" sqref="A4"/>
      <selection pane="topRight" activeCell="A35" sqref="A35"/>
    </sheetView>
  </sheetViews>
  <sheetFormatPr defaultColWidth="9.140625" defaultRowHeight="15" x14ac:dyDescent="0.25"/>
  <cols>
    <col min="1" max="1" width="43.7109375" style="3" customWidth="1"/>
    <col min="2" max="2" width="12.140625" style="3" hidden="1" customWidth="1"/>
    <col min="3" max="3" width="10.28515625" style="3" hidden="1" customWidth="1"/>
    <col min="4" max="4" width="10.85546875" style="3" bestFit="1" customWidth="1"/>
    <col min="5" max="5" width="9.28515625" style="3" bestFit="1" customWidth="1"/>
    <col min="6" max="6" width="10.85546875" style="3" bestFit="1" customWidth="1"/>
    <col min="7" max="7" width="9.28515625" style="3" bestFit="1" customWidth="1"/>
    <col min="8" max="8" width="10.85546875" style="3" bestFit="1" customWidth="1"/>
    <col min="9" max="9" width="9.28515625" style="3" bestFit="1" customWidth="1"/>
    <col min="10" max="10" width="10.85546875" style="3" bestFit="1" customWidth="1"/>
    <col min="11" max="11" width="9.28515625" style="3" bestFit="1" customWidth="1"/>
    <col min="12" max="12" width="10.85546875" style="3" bestFit="1" customWidth="1"/>
    <col min="13" max="13" width="9.28515625" style="3" bestFit="1" customWidth="1"/>
    <col min="14" max="14" width="10.85546875" style="3" bestFit="1" customWidth="1"/>
    <col min="15" max="15" width="9.28515625" style="3" bestFit="1" customWidth="1"/>
    <col min="16" max="16" width="10.85546875" style="3" bestFit="1" customWidth="1"/>
    <col min="17" max="17" width="9.28515625" style="3" bestFit="1" customWidth="1"/>
    <col min="18" max="18" width="10.85546875" style="3" bestFit="1" customWidth="1"/>
    <col min="19" max="19" width="9.28515625" style="3" bestFit="1" customWidth="1"/>
    <col min="20" max="20" width="10.85546875" style="3" bestFit="1" customWidth="1"/>
    <col min="21" max="21" width="9.28515625" style="3" bestFit="1" customWidth="1"/>
    <col min="22" max="22" width="10.85546875" style="3" bestFit="1" customWidth="1"/>
    <col min="23" max="23" width="9.28515625" style="3" bestFit="1" customWidth="1"/>
    <col min="24" max="24" width="10.7109375" style="3" bestFit="1" customWidth="1"/>
    <col min="25" max="25" width="9.28515625" style="3" bestFit="1" customWidth="1"/>
    <col min="26" max="29" width="9.28515625" style="3" customWidth="1"/>
    <col min="30" max="30" width="9.140625" style="3" bestFit="1" customWidth="1"/>
    <col min="31" max="31" width="9.28515625" style="3" bestFit="1" customWidth="1"/>
    <col min="32" max="33" width="9.28515625" style="3" customWidth="1"/>
    <col min="34" max="34" width="9.140625" style="3" bestFit="1" customWidth="1"/>
    <col min="35" max="36" width="9.5703125" style="3" bestFit="1" customWidth="1"/>
    <col min="37" max="37" width="9.5703125" style="3" customWidth="1"/>
    <col min="38" max="38" width="9.42578125" style="3" bestFit="1" customWidth="1"/>
    <col min="39" max="40" width="9.140625" style="3"/>
    <col min="41" max="41" width="15.28515625" style="3" customWidth="1"/>
    <col min="42" max="16384" width="9.140625" style="3"/>
  </cols>
  <sheetData>
    <row r="1" spans="1:41" ht="18.75" x14ac:dyDescent="0.25">
      <c r="A1" s="96" t="s">
        <v>17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</row>
    <row r="2" spans="1:41" ht="15.75" x14ac:dyDescent="0.25">
      <c r="A2" s="98" t="s">
        <v>16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</row>
    <row r="3" spans="1:41" ht="63" customHeight="1" x14ac:dyDescent="0.25">
      <c r="A3" s="2"/>
      <c r="B3" s="91" t="s">
        <v>35</v>
      </c>
      <c r="C3" s="92"/>
      <c r="D3" s="91" t="s">
        <v>43</v>
      </c>
      <c r="E3" s="92"/>
      <c r="F3" s="91" t="s">
        <v>44</v>
      </c>
      <c r="G3" s="92"/>
      <c r="H3" s="91" t="s">
        <v>45</v>
      </c>
      <c r="I3" s="92"/>
      <c r="J3" s="91" t="s">
        <v>46</v>
      </c>
      <c r="K3" s="92"/>
      <c r="L3" s="91" t="s">
        <v>47</v>
      </c>
      <c r="M3" s="92"/>
      <c r="N3" s="91" t="s">
        <v>48</v>
      </c>
      <c r="O3" s="92"/>
      <c r="P3" s="91" t="s">
        <v>49</v>
      </c>
      <c r="Q3" s="92"/>
      <c r="R3" s="91" t="s">
        <v>50</v>
      </c>
      <c r="S3" s="92"/>
      <c r="T3" s="91" t="s">
        <v>53</v>
      </c>
      <c r="U3" s="92"/>
      <c r="V3" s="91" t="s">
        <v>54</v>
      </c>
      <c r="W3" s="92"/>
      <c r="X3" s="91" t="s">
        <v>55</v>
      </c>
      <c r="Y3" s="92"/>
      <c r="Z3" s="91" t="s">
        <v>60</v>
      </c>
      <c r="AA3" s="92"/>
      <c r="AB3" s="91" t="s">
        <v>59</v>
      </c>
      <c r="AC3" s="92"/>
      <c r="AD3" s="100" t="s">
        <v>22</v>
      </c>
      <c r="AE3" s="101"/>
      <c r="AF3" s="100" t="s">
        <v>52</v>
      </c>
      <c r="AG3" s="101"/>
      <c r="AH3" s="100" t="s">
        <v>23</v>
      </c>
      <c r="AI3" s="101"/>
      <c r="AJ3" s="39" t="s">
        <v>22</v>
      </c>
      <c r="AK3" s="39" t="s">
        <v>52</v>
      </c>
      <c r="AL3" s="39" t="s">
        <v>23</v>
      </c>
    </row>
    <row r="4" spans="1:41" ht="15.75" x14ac:dyDescent="0.25">
      <c r="A4" s="2"/>
      <c r="B4" s="71" t="s">
        <v>13</v>
      </c>
      <c r="C4" s="71" t="s">
        <v>14</v>
      </c>
      <c r="D4" s="72" t="s">
        <v>13</v>
      </c>
      <c r="E4" s="72" t="s">
        <v>14</v>
      </c>
      <c r="F4" s="72" t="s">
        <v>13</v>
      </c>
      <c r="G4" s="72" t="s">
        <v>14</v>
      </c>
      <c r="H4" s="72" t="s">
        <v>13</v>
      </c>
      <c r="I4" s="72" t="s">
        <v>14</v>
      </c>
      <c r="J4" s="72" t="s">
        <v>13</v>
      </c>
      <c r="K4" s="72" t="s">
        <v>14</v>
      </c>
      <c r="L4" s="72" t="s">
        <v>13</v>
      </c>
      <c r="M4" s="72" t="s">
        <v>14</v>
      </c>
      <c r="N4" s="72" t="s">
        <v>13</v>
      </c>
      <c r="O4" s="72" t="s">
        <v>14</v>
      </c>
      <c r="P4" s="72" t="s">
        <v>13</v>
      </c>
      <c r="Q4" s="72" t="s">
        <v>14</v>
      </c>
      <c r="R4" s="72" t="s">
        <v>13</v>
      </c>
      <c r="S4" s="72" t="s">
        <v>14</v>
      </c>
      <c r="T4" s="72" t="s">
        <v>13</v>
      </c>
      <c r="U4" s="72" t="s">
        <v>14</v>
      </c>
      <c r="V4" s="72" t="s">
        <v>13</v>
      </c>
      <c r="W4" s="72" t="s">
        <v>14</v>
      </c>
      <c r="X4" s="72" t="s">
        <v>13</v>
      </c>
      <c r="Y4" s="72" t="s">
        <v>14</v>
      </c>
      <c r="Z4" s="72" t="s">
        <v>13</v>
      </c>
      <c r="AA4" s="72" t="s">
        <v>14</v>
      </c>
      <c r="AB4" s="72" t="s">
        <v>13</v>
      </c>
      <c r="AC4" s="72" t="s">
        <v>14</v>
      </c>
      <c r="AD4" s="72" t="s">
        <v>13</v>
      </c>
      <c r="AE4" s="72" t="s">
        <v>14</v>
      </c>
      <c r="AF4" s="72" t="s">
        <v>13</v>
      </c>
      <c r="AG4" s="72" t="s">
        <v>14</v>
      </c>
      <c r="AH4" s="72" t="s">
        <v>13</v>
      </c>
      <c r="AI4" s="72" t="s">
        <v>14</v>
      </c>
      <c r="AJ4" s="93" t="s">
        <v>15</v>
      </c>
      <c r="AK4" s="94"/>
      <c r="AL4" s="95"/>
    </row>
    <row r="5" spans="1:41" ht="30.75" customHeight="1" x14ac:dyDescent="0.25">
      <c r="A5" s="4" t="s">
        <v>21</v>
      </c>
      <c r="B5" s="20">
        <v>3229</v>
      </c>
      <c r="C5" s="20">
        <v>438.6</v>
      </c>
      <c r="D5" s="40">
        <v>3420.5</v>
      </c>
      <c r="E5" s="40">
        <v>452.6</v>
      </c>
      <c r="F5" s="40">
        <v>3430.6</v>
      </c>
      <c r="G5" s="40">
        <v>451.2</v>
      </c>
      <c r="H5" s="40">
        <v>3451.6</v>
      </c>
      <c r="I5" s="40">
        <v>449.9</v>
      </c>
      <c r="J5" s="40">
        <v>3493.4</v>
      </c>
      <c r="K5" s="40">
        <v>458.5</v>
      </c>
      <c r="L5" s="40">
        <v>3540.8</v>
      </c>
      <c r="M5" s="40">
        <v>454.9</v>
      </c>
      <c r="N5" s="40">
        <v>3564.7</v>
      </c>
      <c r="O5" s="40">
        <v>461.3</v>
      </c>
      <c r="P5" s="40">
        <v>3608.7</v>
      </c>
      <c r="Q5" s="40">
        <v>462.4</v>
      </c>
      <c r="R5" s="40">
        <v>3645.3</v>
      </c>
      <c r="S5" s="40">
        <v>463.8</v>
      </c>
      <c r="T5" s="40">
        <v>3728.4</v>
      </c>
      <c r="U5" s="40">
        <v>469.6</v>
      </c>
      <c r="V5" s="60">
        <v>3761.4</v>
      </c>
      <c r="W5" s="60">
        <v>493.1</v>
      </c>
      <c r="X5" s="60">
        <v>3805.7</v>
      </c>
      <c r="Y5" s="60">
        <v>490.8</v>
      </c>
      <c r="Z5" s="60">
        <v>3797.6</v>
      </c>
      <c r="AA5" s="60">
        <v>489.4</v>
      </c>
      <c r="AB5" s="76">
        <v>3814.5</v>
      </c>
      <c r="AC5" s="76">
        <v>495.7</v>
      </c>
      <c r="AD5" s="87">
        <v>4.4501790604591918E-3</v>
      </c>
      <c r="AE5" s="87">
        <v>1.2872905598692252E-2</v>
      </c>
      <c r="AF5" s="87">
        <v>5.7028846953196544E-2</v>
      </c>
      <c r="AG5" s="87">
        <v>7.2015570934256035E-2</v>
      </c>
      <c r="AH5" s="87">
        <v>0.11518783803537502</v>
      </c>
      <c r="AI5" s="87">
        <v>9.5227574016791827E-2</v>
      </c>
      <c r="AJ5" s="86">
        <v>5.4117098203871894E-3</v>
      </c>
      <c r="AK5" s="86">
        <v>5.8731055488688622E-2</v>
      </c>
      <c r="AL5" s="86">
        <v>0.11285533551935134</v>
      </c>
      <c r="AO5"/>
    </row>
    <row r="6" spans="1:41" ht="30.75" customHeight="1" x14ac:dyDescent="0.25">
      <c r="A6" s="18" t="s">
        <v>18</v>
      </c>
      <c r="B6" s="24">
        <f t="shared" ref="B6:C6" si="0">B7+B14</f>
        <v>1706.6</v>
      </c>
      <c r="C6" s="24">
        <f t="shared" si="0"/>
        <v>172.79999999999995</v>
      </c>
      <c r="D6" s="41">
        <v>1773.3999999999999</v>
      </c>
      <c r="E6" s="41">
        <v>171.39999999999998</v>
      </c>
      <c r="F6" s="41">
        <v>1770</v>
      </c>
      <c r="G6" s="41">
        <v>169.2</v>
      </c>
      <c r="H6" s="41">
        <v>1787.7</v>
      </c>
      <c r="I6" s="41">
        <v>165.7</v>
      </c>
      <c r="J6" s="41">
        <v>1813.5999999999997</v>
      </c>
      <c r="K6" s="41">
        <v>168</v>
      </c>
      <c r="L6" s="41">
        <v>1807.1</v>
      </c>
      <c r="M6" s="41">
        <v>167.1</v>
      </c>
      <c r="N6" s="41">
        <v>1825.4999999999998</v>
      </c>
      <c r="O6" s="41">
        <v>169</v>
      </c>
      <c r="P6" s="41">
        <v>1824.5</v>
      </c>
      <c r="Q6" s="41">
        <v>166.79999999999998</v>
      </c>
      <c r="R6" s="41">
        <v>1833.8000000000002</v>
      </c>
      <c r="S6" s="41">
        <v>162.4</v>
      </c>
      <c r="T6" s="41">
        <f>T7+T14</f>
        <v>1851.6</v>
      </c>
      <c r="U6" s="41">
        <f>U7+U14</f>
        <v>161.9</v>
      </c>
      <c r="V6" s="61">
        <v>1880.3</v>
      </c>
      <c r="W6" s="61">
        <v>166.7</v>
      </c>
      <c r="X6" s="61">
        <v>1896.9</v>
      </c>
      <c r="Y6" s="61">
        <v>166.2</v>
      </c>
      <c r="Z6" s="61">
        <v>1908.2999999999997</v>
      </c>
      <c r="AA6" s="61">
        <v>169.40000000000003</v>
      </c>
      <c r="AB6" s="81">
        <v>1931.6</v>
      </c>
      <c r="AC6" s="81">
        <v>169.3</v>
      </c>
      <c r="AD6" s="85">
        <v>1.2209820258869186E-2</v>
      </c>
      <c r="AE6" s="85">
        <v>-5.9031877213711059E-4</v>
      </c>
      <c r="AF6" s="85">
        <v>5.8701013976431904E-2</v>
      </c>
      <c r="AG6" s="85">
        <v>1.4988009592326268E-2</v>
      </c>
      <c r="AH6" s="85">
        <v>8.9207172662681966E-2</v>
      </c>
      <c r="AI6" s="85">
        <v>-1.2252042007000918E-2</v>
      </c>
      <c r="AJ6" s="84">
        <v>1.1166193386918044E-2</v>
      </c>
      <c r="AK6" s="84">
        <v>5.5039421483452866E-2</v>
      </c>
      <c r="AL6" s="84">
        <v>8.0265322912381531E-2</v>
      </c>
    </row>
    <row r="7" spans="1:41" ht="30.75" customHeight="1" x14ac:dyDescent="0.25">
      <c r="A7" s="6" t="s">
        <v>19</v>
      </c>
      <c r="B7" s="25">
        <f t="shared" ref="B7:C7" si="1">B8+B9+B10+B13</f>
        <v>1514.8</v>
      </c>
      <c r="C7" s="25">
        <f t="shared" si="1"/>
        <v>136.09999999999997</v>
      </c>
      <c r="D7" s="42">
        <v>1584.1</v>
      </c>
      <c r="E7" s="42">
        <v>133.1</v>
      </c>
      <c r="F7" s="42">
        <v>1581.9</v>
      </c>
      <c r="G7" s="42">
        <v>132.29999999999998</v>
      </c>
      <c r="H7" s="42">
        <v>1596.9</v>
      </c>
      <c r="I7" s="42">
        <v>131.5</v>
      </c>
      <c r="J7" s="42">
        <v>1606.4999999999998</v>
      </c>
      <c r="K7" s="42">
        <v>133.70000000000002</v>
      </c>
      <c r="L7" s="42">
        <v>1605.3</v>
      </c>
      <c r="M7" s="42">
        <v>133</v>
      </c>
      <c r="N7" s="42">
        <v>1616.1999999999998</v>
      </c>
      <c r="O7" s="42">
        <v>135.80000000000001</v>
      </c>
      <c r="P7" s="42">
        <v>1603.3</v>
      </c>
      <c r="Q7" s="42">
        <v>134.29999999999998</v>
      </c>
      <c r="R7" s="42">
        <v>1604.9</v>
      </c>
      <c r="S7" s="42">
        <v>132.9</v>
      </c>
      <c r="T7" s="42">
        <f>T8+T9+T10+T13</f>
        <v>1621.6999999999998</v>
      </c>
      <c r="U7" s="42">
        <f>U8+U9+U10+U13</f>
        <v>134.9</v>
      </c>
      <c r="V7" s="62">
        <v>1638</v>
      </c>
      <c r="W7" s="62">
        <v>138.6</v>
      </c>
      <c r="X7" s="62">
        <v>1652.5</v>
      </c>
      <c r="Y7" s="62">
        <v>136.49999999999997</v>
      </c>
      <c r="Z7" s="62">
        <v>1664.0999999999997</v>
      </c>
      <c r="AA7" s="62">
        <v>137.00000000000003</v>
      </c>
      <c r="AB7" s="80">
        <v>1679.1999999999998</v>
      </c>
      <c r="AC7" s="80">
        <v>137.20000000000002</v>
      </c>
      <c r="AD7" s="83">
        <v>9.0739739198366642E-3</v>
      </c>
      <c r="AE7" s="83">
        <v>1.4598540145984717E-3</v>
      </c>
      <c r="AF7" s="83">
        <v>4.7339861535582672E-2</v>
      </c>
      <c r="AG7" s="83">
        <v>2.1593447505584784E-2</v>
      </c>
      <c r="AH7" s="83">
        <v>6.0034088757022763E-2</v>
      </c>
      <c r="AI7" s="83">
        <v>3.0803906836964767E-2</v>
      </c>
      <c r="AJ7" s="82">
        <v>8.4948087279994589E-3</v>
      </c>
      <c r="AK7" s="82">
        <v>4.5349907918968757E-2</v>
      </c>
      <c r="AL7" s="82">
        <v>5.7768460284183476E-2</v>
      </c>
    </row>
    <row r="8" spans="1:41" ht="30.75" customHeight="1" x14ac:dyDescent="0.25">
      <c r="A8" s="7" t="s">
        <v>0</v>
      </c>
      <c r="B8" s="25">
        <v>200.9</v>
      </c>
      <c r="C8" s="25">
        <v>10.8</v>
      </c>
      <c r="D8" s="43">
        <v>210.9</v>
      </c>
      <c r="E8" s="43">
        <v>7.9</v>
      </c>
      <c r="F8" s="43">
        <v>204</v>
      </c>
      <c r="G8" s="43">
        <v>7.8000000000000007</v>
      </c>
      <c r="H8" s="43">
        <v>205</v>
      </c>
      <c r="I8" s="43">
        <v>8</v>
      </c>
      <c r="J8" s="43">
        <v>204.8</v>
      </c>
      <c r="K8" s="43">
        <v>7.8000000000000007</v>
      </c>
      <c r="L8" s="43">
        <v>203.5</v>
      </c>
      <c r="M8" s="43">
        <v>8</v>
      </c>
      <c r="N8" s="43">
        <v>177.6</v>
      </c>
      <c r="O8" s="43">
        <v>8.1</v>
      </c>
      <c r="P8" s="43">
        <v>176.9</v>
      </c>
      <c r="Q8" s="43">
        <v>7.4</v>
      </c>
      <c r="R8" s="43">
        <v>176.3</v>
      </c>
      <c r="S8" s="43">
        <v>7.7</v>
      </c>
      <c r="T8" s="43">
        <v>186.7</v>
      </c>
      <c r="U8" s="43">
        <v>7.5</v>
      </c>
      <c r="V8" s="43">
        <v>181.20000000000002</v>
      </c>
      <c r="W8" s="43">
        <v>7.1</v>
      </c>
      <c r="X8" s="43">
        <v>189.9</v>
      </c>
      <c r="Y8" s="43">
        <v>7.2</v>
      </c>
      <c r="Z8" s="43">
        <v>185.6</v>
      </c>
      <c r="AA8" s="43">
        <v>7.1</v>
      </c>
      <c r="AB8" s="77">
        <v>183.29999999999998</v>
      </c>
      <c r="AC8" s="77">
        <v>7.3000000000000007</v>
      </c>
      <c r="AD8" s="89">
        <v>-1.2392241379310387E-2</v>
      </c>
      <c r="AE8" s="89">
        <v>2.8169014084507227E-2</v>
      </c>
      <c r="AF8" s="90">
        <v>3.617863199547755E-2</v>
      </c>
      <c r="AG8" s="90">
        <v>-1.3513513513513487E-2</v>
      </c>
      <c r="AH8" s="89">
        <v>-0.13086770981507834</v>
      </c>
      <c r="AI8" s="89">
        <v>-7.5949367088607556E-2</v>
      </c>
      <c r="AJ8" s="88">
        <v>-1.0897768552153742E-2</v>
      </c>
      <c r="AK8" s="88">
        <v>3.4183396635919516E-2</v>
      </c>
      <c r="AL8" s="88">
        <v>-0.12888482632541132</v>
      </c>
    </row>
    <row r="9" spans="1:41" ht="30.75" customHeight="1" x14ac:dyDescent="0.25">
      <c r="A9" s="13" t="s">
        <v>40</v>
      </c>
      <c r="B9" s="25">
        <v>237.9</v>
      </c>
      <c r="C9" s="25">
        <v>15.4</v>
      </c>
      <c r="D9" s="43">
        <v>247.9</v>
      </c>
      <c r="E9" s="43">
        <v>16.5</v>
      </c>
      <c r="F9" s="43">
        <v>250.5</v>
      </c>
      <c r="G9" s="43">
        <v>17.3</v>
      </c>
      <c r="H9" s="43">
        <v>254.5</v>
      </c>
      <c r="I9" s="43">
        <v>17</v>
      </c>
      <c r="J9" s="43">
        <v>263.3</v>
      </c>
      <c r="K9" s="43">
        <v>17.100000000000001</v>
      </c>
      <c r="L9" s="43">
        <v>264.70000000000005</v>
      </c>
      <c r="M9" s="43">
        <v>17.5</v>
      </c>
      <c r="N9" s="43">
        <v>278.39999999999998</v>
      </c>
      <c r="O9" s="43">
        <v>18</v>
      </c>
      <c r="P9" s="43">
        <v>274.8</v>
      </c>
      <c r="Q9" s="43">
        <v>17.7</v>
      </c>
      <c r="R9" s="43">
        <v>271.40000000000003</v>
      </c>
      <c r="S9" s="43">
        <v>17.399999999999999</v>
      </c>
      <c r="T9" s="43">
        <v>271.10000000000002</v>
      </c>
      <c r="U9" s="43">
        <v>18.399999999999999</v>
      </c>
      <c r="V9" s="43">
        <v>278.79999999999995</v>
      </c>
      <c r="W9" s="43">
        <v>18.8</v>
      </c>
      <c r="X9" s="43">
        <v>278.2</v>
      </c>
      <c r="Y9" s="43">
        <v>18</v>
      </c>
      <c r="Z9" s="43">
        <v>280.59999999999997</v>
      </c>
      <c r="AA9" s="43">
        <v>17.5</v>
      </c>
      <c r="AB9" s="77">
        <v>284.39999999999998</v>
      </c>
      <c r="AC9" s="77">
        <v>18</v>
      </c>
      <c r="AD9" s="89">
        <v>1.3542409123307175E-2</v>
      </c>
      <c r="AE9" s="89">
        <v>2.857142857142847E-2</v>
      </c>
      <c r="AF9" s="90">
        <v>3.4934497816593746E-2</v>
      </c>
      <c r="AG9" s="90">
        <v>1.6949152542372836E-2</v>
      </c>
      <c r="AH9" s="89">
        <v>0.14723678902783366</v>
      </c>
      <c r="AI9" s="89">
        <v>9.0909090909090828E-2</v>
      </c>
      <c r="AJ9" s="88">
        <v>1.4424689701442395E-2</v>
      </c>
      <c r="AK9" s="88">
        <v>3.3846153846153859E-2</v>
      </c>
      <c r="AL9" s="88">
        <v>0.14372163388804826</v>
      </c>
    </row>
    <row r="10" spans="1:41" ht="30.75" customHeight="1" x14ac:dyDescent="0.25">
      <c r="A10" s="8" t="s">
        <v>20</v>
      </c>
      <c r="B10" s="25">
        <f t="shared" ref="B10:C10" si="2">B12+B11</f>
        <v>1064.3</v>
      </c>
      <c r="C10" s="25">
        <f t="shared" si="2"/>
        <v>108.69999999999999</v>
      </c>
      <c r="D10" s="44">
        <v>1114.2</v>
      </c>
      <c r="E10" s="44">
        <v>107.5</v>
      </c>
      <c r="F10" s="44">
        <v>1117.3000000000002</v>
      </c>
      <c r="G10" s="44">
        <v>105.99999999999999</v>
      </c>
      <c r="H10" s="44">
        <v>1128</v>
      </c>
      <c r="I10" s="44">
        <v>105.30000000000001</v>
      </c>
      <c r="J10" s="44">
        <v>1128.6999999999998</v>
      </c>
      <c r="K10" s="44">
        <v>107.5</v>
      </c>
      <c r="L10" s="44">
        <v>1127.0999999999999</v>
      </c>
      <c r="M10" s="44">
        <v>105.8</v>
      </c>
      <c r="N10" s="44">
        <v>1149.0999999999999</v>
      </c>
      <c r="O10" s="44">
        <v>108.4</v>
      </c>
      <c r="P10" s="44">
        <v>1132.1999999999998</v>
      </c>
      <c r="Q10" s="44">
        <v>108</v>
      </c>
      <c r="R10" s="44">
        <v>1140.7</v>
      </c>
      <c r="S10" s="44">
        <v>106.5</v>
      </c>
      <c r="T10" s="44">
        <f>T11+T12</f>
        <v>1147.3</v>
      </c>
      <c r="U10" s="44">
        <f>U11+U12</f>
        <v>107.5</v>
      </c>
      <c r="V10" s="43">
        <v>1161</v>
      </c>
      <c r="W10" s="43">
        <v>111.3</v>
      </c>
      <c r="X10" s="43">
        <v>1167.4000000000001</v>
      </c>
      <c r="Y10" s="43">
        <v>110.6</v>
      </c>
      <c r="Z10" s="43">
        <v>1181.6999999999998</v>
      </c>
      <c r="AA10" s="43">
        <v>111.50000000000001</v>
      </c>
      <c r="AB10" s="77">
        <v>1195.3999999999999</v>
      </c>
      <c r="AC10" s="77">
        <v>111</v>
      </c>
      <c r="AD10" s="89">
        <v>1.1593467039011651E-2</v>
      </c>
      <c r="AE10" s="89">
        <v>-4.48430493273555E-3</v>
      </c>
      <c r="AF10" s="90">
        <v>5.5820526408761673E-2</v>
      </c>
      <c r="AG10" s="90">
        <v>2.7777777777777679E-2</v>
      </c>
      <c r="AH10" s="89">
        <v>7.2877400825704486E-2</v>
      </c>
      <c r="AI10" s="89">
        <v>3.2558139534883734E-2</v>
      </c>
      <c r="AJ10" s="88">
        <v>1.0207237859573004E-2</v>
      </c>
      <c r="AK10" s="88">
        <v>5.3378487340751235E-2</v>
      </c>
      <c r="AL10" s="88">
        <v>6.9329622656953305E-2</v>
      </c>
    </row>
    <row r="11" spans="1:41" ht="30.75" customHeight="1" x14ac:dyDescent="0.25">
      <c r="A11" s="9" t="s">
        <v>24</v>
      </c>
      <c r="B11" s="25">
        <v>717.1</v>
      </c>
      <c r="C11" s="25">
        <v>81.099999999999994</v>
      </c>
      <c r="D11" s="43">
        <v>745.6</v>
      </c>
      <c r="E11" s="43">
        <v>80.3</v>
      </c>
      <c r="F11" s="43">
        <v>746.80000000000007</v>
      </c>
      <c r="G11" s="43">
        <v>79.199999999999989</v>
      </c>
      <c r="H11" s="43">
        <v>751.3</v>
      </c>
      <c r="I11" s="43">
        <v>78.400000000000006</v>
      </c>
      <c r="J11" s="43">
        <v>747.59999999999991</v>
      </c>
      <c r="K11" s="43">
        <v>80.5</v>
      </c>
      <c r="L11" s="43">
        <v>742.2</v>
      </c>
      <c r="M11" s="43">
        <v>79</v>
      </c>
      <c r="N11" s="43">
        <v>755.2</v>
      </c>
      <c r="O11" s="43">
        <v>81.300000000000011</v>
      </c>
      <c r="P11" s="43">
        <v>741.49999999999989</v>
      </c>
      <c r="Q11" s="43">
        <v>80.900000000000006</v>
      </c>
      <c r="R11" s="43">
        <v>745.5</v>
      </c>
      <c r="S11" s="43">
        <v>79.5</v>
      </c>
      <c r="T11" s="43">
        <v>748.1</v>
      </c>
      <c r="U11" s="43">
        <v>80.400000000000006</v>
      </c>
      <c r="V11" s="43">
        <v>757.40000000000009</v>
      </c>
      <c r="W11" s="43">
        <v>84.3</v>
      </c>
      <c r="X11" s="43">
        <v>760.40000000000009</v>
      </c>
      <c r="Y11" s="43">
        <v>83.699999999999989</v>
      </c>
      <c r="Z11" s="43">
        <v>767.19999999999993</v>
      </c>
      <c r="AA11" s="43">
        <v>84.700000000000017</v>
      </c>
      <c r="AB11" s="77">
        <v>771.49999999999989</v>
      </c>
      <c r="AC11" s="77">
        <v>84.2</v>
      </c>
      <c r="AD11" s="89">
        <v>5.604796663190692E-3</v>
      </c>
      <c r="AE11" s="89">
        <v>-5.9031877213696626E-3</v>
      </c>
      <c r="AF11" s="90">
        <v>4.0458530006743043E-2</v>
      </c>
      <c r="AG11" s="90">
        <v>4.0791100123609425E-2</v>
      </c>
      <c r="AH11" s="89">
        <v>3.4737124463519065E-2</v>
      </c>
      <c r="AI11" s="89">
        <v>4.8567870485678677E-2</v>
      </c>
      <c r="AJ11" s="88">
        <v>4.4606174433619028E-3</v>
      </c>
      <c r="AK11" s="88">
        <v>4.0491245136186738E-2</v>
      </c>
      <c r="AL11" s="88">
        <v>3.6081850102917867E-2</v>
      </c>
    </row>
    <row r="12" spans="1:41" ht="30.75" customHeight="1" x14ac:dyDescent="0.25">
      <c r="A12" s="9" t="s">
        <v>38</v>
      </c>
      <c r="B12" s="26">
        <v>347.2</v>
      </c>
      <c r="C12" s="26">
        <v>27.6</v>
      </c>
      <c r="D12" s="43">
        <v>368.6</v>
      </c>
      <c r="E12" s="43">
        <v>27.2</v>
      </c>
      <c r="F12" s="43">
        <v>370.5</v>
      </c>
      <c r="G12" s="43">
        <v>26.8</v>
      </c>
      <c r="H12" s="43">
        <v>376.7</v>
      </c>
      <c r="I12" s="43">
        <v>26.9</v>
      </c>
      <c r="J12" s="43">
        <v>381.1</v>
      </c>
      <c r="K12" s="43">
        <v>27</v>
      </c>
      <c r="L12" s="43">
        <v>384.9</v>
      </c>
      <c r="M12" s="43">
        <v>26.8</v>
      </c>
      <c r="N12" s="43">
        <v>393.9</v>
      </c>
      <c r="O12" s="43">
        <v>27.1</v>
      </c>
      <c r="P12" s="43">
        <v>390.7</v>
      </c>
      <c r="Q12" s="43">
        <v>27.1</v>
      </c>
      <c r="R12" s="43">
        <v>395.2</v>
      </c>
      <c r="S12" s="43">
        <v>27</v>
      </c>
      <c r="T12" s="43">
        <v>399.2</v>
      </c>
      <c r="U12" s="43">
        <v>27.1</v>
      </c>
      <c r="V12" s="43">
        <v>403.6</v>
      </c>
      <c r="W12" s="43">
        <v>27</v>
      </c>
      <c r="X12" s="43">
        <v>407</v>
      </c>
      <c r="Y12" s="43">
        <v>26.9</v>
      </c>
      <c r="Z12" s="43">
        <v>414.5</v>
      </c>
      <c r="AA12" s="43">
        <v>26.8</v>
      </c>
      <c r="AB12" s="77">
        <v>423.9</v>
      </c>
      <c r="AC12" s="77">
        <v>26.8</v>
      </c>
      <c r="AD12" s="89">
        <v>2.2677925211097572E-2</v>
      </c>
      <c r="AE12" s="89">
        <v>0</v>
      </c>
      <c r="AF12" s="90">
        <v>8.4975684668543661E-2</v>
      </c>
      <c r="AG12" s="90">
        <v>-1.1070110701107083E-2</v>
      </c>
      <c r="AH12" s="89">
        <v>0.15002712967986964</v>
      </c>
      <c r="AI12" s="89">
        <v>-1.4705882352941124E-2</v>
      </c>
      <c r="AJ12" s="88">
        <v>2.1300702469974953E-2</v>
      </c>
      <c r="AK12" s="88">
        <v>7.8745811393010845E-2</v>
      </c>
      <c r="AL12" s="88">
        <v>0.13870641738251632</v>
      </c>
    </row>
    <row r="13" spans="1:41" ht="30.75" customHeight="1" x14ac:dyDescent="0.25">
      <c r="A13" s="8" t="s">
        <v>2</v>
      </c>
      <c r="B13" s="26">
        <v>11.7</v>
      </c>
      <c r="C13" s="26">
        <v>1.2</v>
      </c>
      <c r="D13" s="43">
        <v>11.100000000000001</v>
      </c>
      <c r="E13" s="43">
        <v>1.2</v>
      </c>
      <c r="F13" s="43">
        <v>10.1</v>
      </c>
      <c r="G13" s="43">
        <v>1.2</v>
      </c>
      <c r="H13" s="43">
        <v>9.4</v>
      </c>
      <c r="I13" s="43">
        <v>1.2</v>
      </c>
      <c r="J13" s="43">
        <v>9.6999999999999993</v>
      </c>
      <c r="K13" s="43">
        <v>1.3</v>
      </c>
      <c r="L13" s="43">
        <v>10</v>
      </c>
      <c r="M13" s="43">
        <v>1.7</v>
      </c>
      <c r="N13" s="43">
        <v>11.100000000000001</v>
      </c>
      <c r="O13" s="43">
        <v>1.3</v>
      </c>
      <c r="P13" s="43">
        <v>19.400000000000002</v>
      </c>
      <c r="Q13" s="43">
        <v>1.2</v>
      </c>
      <c r="R13" s="43">
        <v>16.5</v>
      </c>
      <c r="S13" s="43">
        <v>1.3</v>
      </c>
      <c r="T13" s="43">
        <v>16.600000000000001</v>
      </c>
      <c r="U13" s="43">
        <v>1.5</v>
      </c>
      <c r="V13" s="43">
        <v>17</v>
      </c>
      <c r="W13" s="43">
        <v>1.4</v>
      </c>
      <c r="X13" s="43">
        <v>17</v>
      </c>
      <c r="Y13" s="43">
        <v>0.7</v>
      </c>
      <c r="Z13" s="43">
        <v>16.2</v>
      </c>
      <c r="AA13" s="43">
        <v>0.9</v>
      </c>
      <c r="AB13" s="77">
        <v>16.099999999999998</v>
      </c>
      <c r="AC13" s="77">
        <v>0.9</v>
      </c>
      <c r="AD13" s="89">
        <v>-6.1728395061729779E-3</v>
      </c>
      <c r="AE13" s="89">
        <v>0</v>
      </c>
      <c r="AF13" s="90">
        <v>-0.17010309278350533</v>
      </c>
      <c r="AG13" s="90">
        <v>-0.25</v>
      </c>
      <c r="AH13" s="89">
        <v>0.45045045045045007</v>
      </c>
      <c r="AI13" s="89">
        <v>-0.25</v>
      </c>
      <c r="AJ13" s="88">
        <v>-5.8479532163743242E-3</v>
      </c>
      <c r="AK13" s="88">
        <v>-0.17475728155339809</v>
      </c>
      <c r="AL13" s="88">
        <v>0.38211382113821135</v>
      </c>
    </row>
    <row r="14" spans="1:41" ht="30.75" customHeight="1" x14ac:dyDescent="0.25">
      <c r="A14" s="10" t="s">
        <v>25</v>
      </c>
      <c r="B14" s="25">
        <v>191.8</v>
      </c>
      <c r="C14" s="25">
        <v>36.700000000000003</v>
      </c>
      <c r="D14" s="45">
        <v>189.29999999999998</v>
      </c>
      <c r="E14" s="45">
        <v>38.299999999999997</v>
      </c>
      <c r="F14" s="45">
        <v>188.10000000000002</v>
      </c>
      <c r="G14" s="45">
        <v>36.9</v>
      </c>
      <c r="H14" s="45">
        <v>190.8</v>
      </c>
      <c r="I14" s="45">
        <v>34.200000000000003</v>
      </c>
      <c r="J14" s="45">
        <v>207.1</v>
      </c>
      <c r="K14" s="45">
        <v>34.299999999999997</v>
      </c>
      <c r="L14" s="45">
        <v>201.79999999999998</v>
      </c>
      <c r="M14" s="45">
        <v>34.1</v>
      </c>
      <c r="N14" s="45">
        <v>209.3</v>
      </c>
      <c r="O14" s="45">
        <v>33.200000000000003</v>
      </c>
      <c r="P14" s="45">
        <v>221.2</v>
      </c>
      <c r="Q14" s="45">
        <v>32.5</v>
      </c>
      <c r="R14" s="45">
        <v>228.89999999999998</v>
      </c>
      <c r="S14" s="45">
        <v>29.5</v>
      </c>
      <c r="T14" s="45">
        <v>229.9</v>
      </c>
      <c r="U14" s="45">
        <v>27</v>
      </c>
      <c r="V14" s="45">
        <v>242.3</v>
      </c>
      <c r="W14" s="45">
        <v>28.1</v>
      </c>
      <c r="X14" s="45">
        <v>244.4</v>
      </c>
      <c r="Y14" s="45">
        <v>29.700000000000003</v>
      </c>
      <c r="Z14" s="45">
        <v>244.2</v>
      </c>
      <c r="AA14" s="45">
        <v>32.4</v>
      </c>
      <c r="AB14" s="78">
        <v>252.4</v>
      </c>
      <c r="AC14" s="78">
        <v>32.1</v>
      </c>
      <c r="AD14" s="83">
        <v>3.3579033579033579E-2</v>
      </c>
      <c r="AE14" s="83">
        <v>-9.2592592592591894E-3</v>
      </c>
      <c r="AF14" s="83">
        <v>0.14104882459312851</v>
      </c>
      <c r="AG14" s="83">
        <v>-1.2307692307692242E-2</v>
      </c>
      <c r="AH14" s="83">
        <v>0.33333333333333348</v>
      </c>
      <c r="AI14" s="83">
        <v>-0.16187989556135762</v>
      </c>
      <c r="AJ14" s="82">
        <v>2.8561099060014472E-2</v>
      </c>
      <c r="AK14" s="82">
        <v>0.12140323216397308</v>
      </c>
      <c r="AL14" s="82">
        <v>0.24999999999999978</v>
      </c>
    </row>
    <row r="15" spans="1:41" ht="30.75" customHeight="1" x14ac:dyDescent="0.25">
      <c r="A15" s="11" t="s">
        <v>3</v>
      </c>
      <c r="B15" s="26">
        <v>15.3</v>
      </c>
      <c r="C15" s="26">
        <v>3</v>
      </c>
      <c r="D15" s="43">
        <v>16.100000000000001</v>
      </c>
      <c r="E15" s="43">
        <v>3</v>
      </c>
      <c r="F15" s="43">
        <v>15.5</v>
      </c>
      <c r="G15" s="43">
        <v>3.3</v>
      </c>
      <c r="H15" s="43">
        <v>15.7</v>
      </c>
      <c r="I15" s="43">
        <v>3.3</v>
      </c>
      <c r="J15" s="43">
        <v>16.399999999999999</v>
      </c>
      <c r="K15" s="43">
        <v>3.4</v>
      </c>
      <c r="L15" s="43">
        <v>16.3</v>
      </c>
      <c r="M15" s="43">
        <v>3.4</v>
      </c>
      <c r="N15" s="43">
        <v>17</v>
      </c>
      <c r="O15" s="43">
        <v>3.6</v>
      </c>
      <c r="P15" s="43">
        <v>15.5</v>
      </c>
      <c r="Q15" s="43">
        <v>3.4</v>
      </c>
      <c r="R15" s="43">
        <v>16.2</v>
      </c>
      <c r="S15" s="43">
        <v>3.3</v>
      </c>
      <c r="T15" s="43">
        <v>16.5</v>
      </c>
      <c r="U15" s="43">
        <v>3.6</v>
      </c>
      <c r="V15" s="43">
        <v>16.8</v>
      </c>
      <c r="W15" s="43">
        <v>3.5</v>
      </c>
      <c r="X15" s="43">
        <v>16.8</v>
      </c>
      <c r="Y15" s="43">
        <v>3.5</v>
      </c>
      <c r="Z15" s="43">
        <v>17.5</v>
      </c>
      <c r="AA15" s="43">
        <v>3.5</v>
      </c>
      <c r="AB15" s="77">
        <v>17.899999999999999</v>
      </c>
      <c r="AC15" s="77">
        <v>3.5</v>
      </c>
      <c r="AD15" s="89">
        <v>2.2857142857142687E-2</v>
      </c>
      <c r="AE15" s="89">
        <v>0</v>
      </c>
      <c r="AF15" s="90">
        <v>0.15483870967741931</v>
      </c>
      <c r="AG15" s="90">
        <v>2.941176470588247E-2</v>
      </c>
      <c r="AH15" s="89">
        <v>0.11180124223602461</v>
      </c>
      <c r="AI15" s="89">
        <v>0.16666666666666674</v>
      </c>
      <c r="AJ15" s="88">
        <v>1.904761904761898E-2</v>
      </c>
      <c r="AK15" s="88">
        <v>0.13227513227513232</v>
      </c>
      <c r="AL15" s="88">
        <v>0.12041884816753901</v>
      </c>
    </row>
    <row r="16" spans="1:41" ht="30.75" customHeight="1" x14ac:dyDescent="0.25">
      <c r="A16" s="18" t="s">
        <v>27</v>
      </c>
      <c r="B16" s="24">
        <f t="shared" ref="B16:C16" si="3">SUM(B17:B20)</f>
        <v>482.2</v>
      </c>
      <c r="C16" s="24">
        <f t="shared" si="3"/>
        <v>45.2</v>
      </c>
      <c r="D16" s="46">
        <v>531.79999999999995</v>
      </c>
      <c r="E16" s="46">
        <v>42.5</v>
      </c>
      <c r="F16" s="46">
        <v>536.4</v>
      </c>
      <c r="G16" s="46">
        <v>43.099999999999994</v>
      </c>
      <c r="H16" s="46">
        <v>543.5</v>
      </c>
      <c r="I16" s="46">
        <v>41.900000000000006</v>
      </c>
      <c r="J16" s="46">
        <v>550</v>
      </c>
      <c r="K16" s="46">
        <v>43.900000000000006</v>
      </c>
      <c r="L16" s="46">
        <v>556.70000000000005</v>
      </c>
      <c r="M16" s="46">
        <v>44.3</v>
      </c>
      <c r="N16" s="46">
        <v>576.6</v>
      </c>
      <c r="O16" s="46">
        <v>43.599999999999994</v>
      </c>
      <c r="P16" s="46">
        <v>589</v>
      </c>
      <c r="Q16" s="46">
        <v>46.1</v>
      </c>
      <c r="R16" s="46">
        <v>592.59999999999991</v>
      </c>
      <c r="S16" s="46">
        <v>47.5</v>
      </c>
      <c r="T16" s="46">
        <f>SUM(T17:T20)</f>
        <v>604.79999999999995</v>
      </c>
      <c r="U16" s="46">
        <f>SUM(U17:U20)</f>
        <v>47.899999999999991</v>
      </c>
      <c r="V16" s="46">
        <v>616.29999999999995</v>
      </c>
      <c r="W16" s="46">
        <v>48.1</v>
      </c>
      <c r="X16" s="46">
        <v>615.9</v>
      </c>
      <c r="Y16" s="46">
        <v>50.3</v>
      </c>
      <c r="Z16" s="46">
        <v>624.1</v>
      </c>
      <c r="AA16" s="46">
        <v>49</v>
      </c>
      <c r="AB16" s="79">
        <v>631.6</v>
      </c>
      <c r="AC16" s="79">
        <v>48.6</v>
      </c>
      <c r="AD16" s="85">
        <v>1.2017304919083482E-2</v>
      </c>
      <c r="AE16" s="85">
        <v>-8.1632653061224358E-3</v>
      </c>
      <c r="AF16" s="85">
        <v>7.2325976230899869E-2</v>
      </c>
      <c r="AG16" s="85">
        <v>5.4229934924078016E-2</v>
      </c>
      <c r="AH16" s="85">
        <v>0.18766453553967666</v>
      </c>
      <c r="AI16" s="85">
        <v>0.14352941176470591</v>
      </c>
      <c r="AJ16" s="84">
        <v>1.0548209775664841E-2</v>
      </c>
      <c r="AK16" s="84">
        <v>7.1012438985986526E-2</v>
      </c>
      <c r="AL16" s="84">
        <v>0.18439839804979985</v>
      </c>
    </row>
    <row r="17" spans="1:38" ht="30.75" customHeight="1" x14ac:dyDescent="0.25">
      <c r="A17" s="6" t="s">
        <v>4</v>
      </c>
      <c r="B17" s="25">
        <v>219.29999999999998</v>
      </c>
      <c r="C17" s="25">
        <v>39.1</v>
      </c>
      <c r="D17" s="43">
        <v>214.7</v>
      </c>
      <c r="E17" s="43">
        <v>33.800000000000004</v>
      </c>
      <c r="F17" s="43">
        <v>215.70000000000002</v>
      </c>
      <c r="G17" s="43">
        <v>34.200000000000003</v>
      </c>
      <c r="H17" s="43">
        <v>213.3</v>
      </c>
      <c r="I17" s="43">
        <v>33.200000000000003</v>
      </c>
      <c r="J17" s="43">
        <v>211.1</v>
      </c>
      <c r="K17" s="43">
        <v>34.200000000000003</v>
      </c>
      <c r="L17" s="43">
        <v>212.1</v>
      </c>
      <c r="M17" s="43">
        <v>34.1</v>
      </c>
      <c r="N17" s="43">
        <v>224.50000000000003</v>
      </c>
      <c r="O17" s="43">
        <v>32.6</v>
      </c>
      <c r="P17" s="43">
        <v>232.00000000000003</v>
      </c>
      <c r="Q17" s="43">
        <v>32.700000000000003</v>
      </c>
      <c r="R17" s="43">
        <v>231.10000000000002</v>
      </c>
      <c r="S17" s="43">
        <v>32.5</v>
      </c>
      <c r="T17" s="43">
        <v>234.7</v>
      </c>
      <c r="U17" s="43">
        <v>32.299999999999997</v>
      </c>
      <c r="V17" s="43">
        <v>241.49999999999997</v>
      </c>
      <c r="W17" s="43">
        <v>32.6</v>
      </c>
      <c r="X17" s="43">
        <v>237</v>
      </c>
      <c r="Y17" s="43">
        <v>33.5</v>
      </c>
      <c r="Z17" s="43">
        <v>241.99999999999997</v>
      </c>
      <c r="AA17" s="43">
        <v>32.1</v>
      </c>
      <c r="AB17" s="77">
        <v>248.2</v>
      </c>
      <c r="AC17" s="77">
        <v>31.400000000000002</v>
      </c>
      <c r="AD17" s="89">
        <v>2.5619834710743916E-2</v>
      </c>
      <c r="AE17" s="89">
        <v>-2.180685358255452E-2</v>
      </c>
      <c r="AF17" s="90">
        <v>6.9827586206896441E-2</v>
      </c>
      <c r="AG17" s="90">
        <v>-3.9755351681957207E-2</v>
      </c>
      <c r="AH17" s="89">
        <v>0.15603167210060542</v>
      </c>
      <c r="AI17" s="89">
        <v>-7.1005917159763343E-2</v>
      </c>
      <c r="AJ17" s="88">
        <v>2.0065669463699365E-2</v>
      </c>
      <c r="AK17" s="88">
        <v>5.6290139780884152E-2</v>
      </c>
      <c r="AL17" s="88">
        <v>0.12515090543259588</v>
      </c>
    </row>
    <row r="18" spans="1:38" ht="30.75" customHeight="1" x14ac:dyDescent="0.25">
      <c r="A18" s="6" t="s">
        <v>5</v>
      </c>
      <c r="B18" s="25">
        <v>11.8</v>
      </c>
      <c r="C18" s="27">
        <v>0</v>
      </c>
      <c r="D18" s="43">
        <v>11.8</v>
      </c>
      <c r="E18" s="43">
        <v>0.3</v>
      </c>
      <c r="F18" s="43">
        <v>12.2</v>
      </c>
      <c r="G18" s="43">
        <v>0.3</v>
      </c>
      <c r="H18" s="43">
        <v>12.4</v>
      </c>
      <c r="I18" s="43">
        <v>0.2</v>
      </c>
      <c r="J18" s="43">
        <v>12.3</v>
      </c>
      <c r="K18" s="43">
        <v>0.2</v>
      </c>
      <c r="L18" s="43">
        <v>11.8</v>
      </c>
      <c r="M18" s="43">
        <v>0.3</v>
      </c>
      <c r="N18" s="43">
        <v>12</v>
      </c>
      <c r="O18" s="43">
        <v>0.3</v>
      </c>
      <c r="P18" s="43">
        <v>15.9</v>
      </c>
      <c r="Q18" s="43">
        <v>0.3</v>
      </c>
      <c r="R18" s="43">
        <v>15.8</v>
      </c>
      <c r="S18" s="43">
        <v>0.2</v>
      </c>
      <c r="T18" s="43">
        <v>15.5</v>
      </c>
      <c r="U18" s="43">
        <v>0.3</v>
      </c>
      <c r="V18" s="43">
        <v>15.3</v>
      </c>
      <c r="W18" s="43">
        <v>0.4</v>
      </c>
      <c r="X18" s="43">
        <v>16.2</v>
      </c>
      <c r="Y18" s="43">
        <v>0.4</v>
      </c>
      <c r="Z18" s="43">
        <v>16.100000000000001</v>
      </c>
      <c r="AA18" s="43">
        <v>0.3</v>
      </c>
      <c r="AB18" s="77">
        <v>16.3</v>
      </c>
      <c r="AC18" s="77">
        <v>0.4</v>
      </c>
      <c r="AD18" s="89">
        <v>1.2422360248447228E-2</v>
      </c>
      <c r="AE18" s="89">
        <v>0.33333333333333348</v>
      </c>
      <c r="AF18" s="90">
        <v>2.515723270440251E-2</v>
      </c>
      <c r="AG18" s="90">
        <v>0.33333333333333348</v>
      </c>
      <c r="AH18" s="89">
        <v>0.3813559322033897</v>
      </c>
      <c r="AI18" s="89">
        <v>0.33333333333333348</v>
      </c>
      <c r="AJ18" s="88">
        <v>1.8292682926829285E-2</v>
      </c>
      <c r="AK18" s="88">
        <v>3.0864197530864113E-2</v>
      </c>
      <c r="AL18" s="88">
        <v>0.38016528925619841</v>
      </c>
    </row>
    <row r="19" spans="1:38" ht="30.75" customHeight="1" x14ac:dyDescent="0.25">
      <c r="A19" s="6" t="s">
        <v>6</v>
      </c>
      <c r="B19" s="25">
        <v>202.79999999999998</v>
      </c>
      <c r="C19" s="25">
        <v>6.1</v>
      </c>
      <c r="D19" s="43">
        <v>254.9</v>
      </c>
      <c r="E19" s="43">
        <v>8.4</v>
      </c>
      <c r="F19" s="43">
        <v>258.2</v>
      </c>
      <c r="G19" s="43">
        <v>8.5999999999999979</v>
      </c>
      <c r="H19" s="43">
        <v>267.5</v>
      </c>
      <c r="I19" s="43">
        <v>8.4999999999999982</v>
      </c>
      <c r="J19" s="43">
        <v>277.5</v>
      </c>
      <c r="K19" s="43">
        <v>9.5000000000000018</v>
      </c>
      <c r="L19" s="43">
        <v>283.8</v>
      </c>
      <c r="M19" s="43">
        <v>9.9000000000000021</v>
      </c>
      <c r="N19" s="43">
        <v>291.60000000000002</v>
      </c>
      <c r="O19" s="43">
        <v>10.7</v>
      </c>
      <c r="P19" s="43">
        <v>292.2</v>
      </c>
      <c r="Q19" s="43">
        <v>13.1</v>
      </c>
      <c r="R19" s="43">
        <v>296.39999999999998</v>
      </c>
      <c r="S19" s="43">
        <v>14.8</v>
      </c>
      <c r="T19" s="43">
        <v>305.3</v>
      </c>
      <c r="U19" s="43">
        <v>15.3</v>
      </c>
      <c r="V19" s="43">
        <v>310.5</v>
      </c>
      <c r="W19" s="43">
        <v>15.100000000000001</v>
      </c>
      <c r="X19" s="43">
        <v>312.10000000000002</v>
      </c>
      <c r="Y19" s="43">
        <v>16.400000000000002</v>
      </c>
      <c r="Z19" s="43">
        <v>315.39999999999998</v>
      </c>
      <c r="AA19" s="43">
        <v>16.600000000000001</v>
      </c>
      <c r="AB19" s="77">
        <v>315.39999999999998</v>
      </c>
      <c r="AC19" s="77">
        <v>16.8</v>
      </c>
      <c r="AD19" s="89">
        <v>0</v>
      </c>
      <c r="AE19" s="89">
        <v>1.2048192771084265E-2</v>
      </c>
      <c r="AF19" s="90">
        <v>7.9397672826830856E-2</v>
      </c>
      <c r="AG19" s="90">
        <v>0.28244274809160319</v>
      </c>
      <c r="AH19" s="89">
        <v>0.237347979599843</v>
      </c>
      <c r="AI19" s="89">
        <v>1</v>
      </c>
      <c r="AJ19" s="88">
        <v>6.0240963855417995E-4</v>
      </c>
      <c r="AK19" s="88">
        <v>8.811005568293484E-2</v>
      </c>
      <c r="AL19" s="88">
        <v>0.26167869350550688</v>
      </c>
    </row>
    <row r="20" spans="1:38" ht="30.75" customHeight="1" x14ac:dyDescent="0.25">
      <c r="A20" s="6" t="s">
        <v>7</v>
      </c>
      <c r="B20" s="25">
        <v>48.3</v>
      </c>
      <c r="C20" s="27">
        <v>0</v>
      </c>
      <c r="D20" s="43">
        <v>50.4</v>
      </c>
      <c r="E20" s="43">
        <v>0</v>
      </c>
      <c r="F20" s="43">
        <v>50.3</v>
      </c>
      <c r="G20" s="43">
        <v>0</v>
      </c>
      <c r="H20" s="43">
        <v>50.3</v>
      </c>
      <c r="I20" s="43">
        <v>0</v>
      </c>
      <c r="J20" s="43">
        <v>49.1</v>
      </c>
      <c r="K20" s="43">
        <v>0</v>
      </c>
      <c r="L20" s="43">
        <v>49</v>
      </c>
      <c r="M20" s="43">
        <v>0</v>
      </c>
      <c r="N20" s="43">
        <v>48.5</v>
      </c>
      <c r="O20" s="43">
        <v>0</v>
      </c>
      <c r="P20" s="43">
        <v>48.9</v>
      </c>
      <c r="Q20" s="43">
        <v>0</v>
      </c>
      <c r="R20" s="43">
        <v>49.3</v>
      </c>
      <c r="S20" s="43">
        <v>0</v>
      </c>
      <c r="T20" s="43">
        <v>49.3</v>
      </c>
      <c r="U20" s="43">
        <v>0</v>
      </c>
      <c r="V20" s="43">
        <v>49</v>
      </c>
      <c r="W20" s="43">
        <v>0</v>
      </c>
      <c r="X20" s="43">
        <v>50.6</v>
      </c>
      <c r="Y20" s="43">
        <v>0</v>
      </c>
      <c r="Z20" s="43">
        <v>50.6</v>
      </c>
      <c r="AA20" s="43">
        <v>0</v>
      </c>
      <c r="AB20" s="77">
        <v>51.7</v>
      </c>
      <c r="AC20" s="77">
        <v>0</v>
      </c>
      <c r="AD20" s="89">
        <v>2.1739130434782705E-2</v>
      </c>
      <c r="AE20" s="89" t="e">
        <v>#DIV/0!</v>
      </c>
      <c r="AF20" s="90">
        <v>5.725971370143168E-2</v>
      </c>
      <c r="AG20" s="90" t="e">
        <v>#DIV/0!</v>
      </c>
      <c r="AH20" s="89">
        <v>2.5793650793650924E-2</v>
      </c>
      <c r="AI20" s="89" t="e">
        <v>#DIV/0!</v>
      </c>
      <c r="AJ20" s="88">
        <v>2.1739130434782705E-2</v>
      </c>
      <c r="AK20" s="88">
        <v>5.725971370143168E-2</v>
      </c>
      <c r="AL20" s="88">
        <v>2.5793650793650924E-2</v>
      </c>
    </row>
    <row r="21" spans="1:38" ht="30.75" customHeight="1" x14ac:dyDescent="0.25">
      <c r="A21" s="18" t="s">
        <v>26</v>
      </c>
      <c r="B21" s="24">
        <f t="shared" ref="B21:C21" si="4">B22+B27</f>
        <v>1955</v>
      </c>
      <c r="C21" s="24">
        <f t="shared" si="4"/>
        <v>267.2</v>
      </c>
      <c r="D21" s="41">
        <v>2107.8000000000002</v>
      </c>
      <c r="E21" s="41">
        <v>274.3</v>
      </c>
      <c r="F21" s="41">
        <v>2114.7999999999997</v>
      </c>
      <c r="G21" s="41">
        <v>278.2</v>
      </c>
      <c r="H21" s="41">
        <v>2127.8000000000002</v>
      </c>
      <c r="I21" s="41">
        <v>275.7</v>
      </c>
      <c r="J21" s="41">
        <v>2141.1999999999998</v>
      </c>
      <c r="K21" s="41">
        <v>279.7</v>
      </c>
      <c r="L21" s="41">
        <v>2171.9</v>
      </c>
      <c r="M21" s="41">
        <v>283.5</v>
      </c>
      <c r="N21" s="41">
        <v>2161.6</v>
      </c>
      <c r="O21" s="41">
        <v>282.7</v>
      </c>
      <c r="P21" s="41">
        <v>2229.7999999999997</v>
      </c>
      <c r="Q21" s="41">
        <v>292.10000000000002</v>
      </c>
      <c r="R21" s="41">
        <v>2248.8000000000002</v>
      </c>
      <c r="S21" s="41">
        <v>291.10000000000002</v>
      </c>
      <c r="T21" s="41">
        <f>T22+T27</f>
        <v>2311.2000000000003</v>
      </c>
      <c r="U21" s="41">
        <f>U22+U27</f>
        <v>296.8</v>
      </c>
      <c r="V21" s="46">
        <v>2351.6999999999998</v>
      </c>
      <c r="W21" s="46">
        <v>305.40000000000003</v>
      </c>
      <c r="X21" s="46">
        <v>2411.9</v>
      </c>
      <c r="Y21" s="46">
        <v>305.60000000000002</v>
      </c>
      <c r="Z21" s="46">
        <v>2375.1</v>
      </c>
      <c r="AA21" s="46">
        <v>303.10000000000002</v>
      </c>
      <c r="AB21" s="79">
        <v>2387.3000000000002</v>
      </c>
      <c r="AC21" s="79">
        <v>305.20000000000005</v>
      </c>
      <c r="AD21" s="85">
        <v>5.1366258262810494E-3</v>
      </c>
      <c r="AE21" s="85">
        <v>6.9284064665127154E-3</v>
      </c>
      <c r="AF21" s="85">
        <v>7.0634137590815493E-2</v>
      </c>
      <c r="AG21" s="85">
        <v>4.4847654912701262E-2</v>
      </c>
      <c r="AH21" s="85">
        <v>0.13260271372995547</v>
      </c>
      <c r="AI21" s="85">
        <v>0.1126503827925629</v>
      </c>
      <c r="AJ21" s="84">
        <v>5.3394070644463554E-3</v>
      </c>
      <c r="AK21" s="84">
        <v>6.7647408699790024E-2</v>
      </c>
      <c r="AL21" s="84">
        <v>0.1303051928970238</v>
      </c>
    </row>
    <row r="22" spans="1:38" ht="30.75" customHeight="1" x14ac:dyDescent="0.25">
      <c r="A22" s="12" t="s">
        <v>8</v>
      </c>
      <c r="B22" s="25">
        <f t="shared" ref="B22:C22" si="5">SUM(B23:B26)</f>
        <v>1779.7</v>
      </c>
      <c r="C22" s="25">
        <f t="shared" si="5"/>
        <v>230</v>
      </c>
      <c r="D22" s="42">
        <v>1932.2</v>
      </c>
      <c r="E22" s="42">
        <v>238.8</v>
      </c>
      <c r="F22" s="42">
        <v>1949.6999999999998</v>
      </c>
      <c r="G22" s="42">
        <v>240.29999999999998</v>
      </c>
      <c r="H22" s="42">
        <v>1951.5</v>
      </c>
      <c r="I22" s="42">
        <v>240.6</v>
      </c>
      <c r="J22" s="42">
        <v>1987</v>
      </c>
      <c r="K22" s="42">
        <v>243.8</v>
      </c>
      <c r="L22" s="42">
        <v>2004.8</v>
      </c>
      <c r="M22" s="42">
        <v>246.5</v>
      </c>
      <c r="N22" s="42">
        <v>2013.2</v>
      </c>
      <c r="O22" s="42">
        <v>246</v>
      </c>
      <c r="P22" s="42">
        <v>2066.1999999999998</v>
      </c>
      <c r="Q22" s="42">
        <v>253.70000000000002</v>
      </c>
      <c r="R22" s="42">
        <v>2088</v>
      </c>
      <c r="S22" s="42">
        <v>254.00000000000003</v>
      </c>
      <c r="T22" s="42">
        <f>T23+T24+T25+T26</f>
        <v>2140.6000000000004</v>
      </c>
      <c r="U22" s="42">
        <f>U23+U24+U25+U26</f>
        <v>259.7</v>
      </c>
      <c r="V22" s="45">
        <v>2168.1999999999998</v>
      </c>
      <c r="W22" s="45">
        <v>268.00000000000006</v>
      </c>
      <c r="X22" s="45">
        <v>2236.4</v>
      </c>
      <c r="Y22" s="45">
        <v>266.70000000000005</v>
      </c>
      <c r="Z22" s="45">
        <v>2210</v>
      </c>
      <c r="AA22" s="45">
        <v>263.60000000000002</v>
      </c>
      <c r="AB22" s="78">
        <v>2206.1000000000004</v>
      </c>
      <c r="AC22" s="78">
        <v>264.60000000000002</v>
      </c>
      <c r="AD22" s="83">
        <v>-1.7647058823527795E-3</v>
      </c>
      <c r="AE22" s="83">
        <v>3.793626707132125E-3</v>
      </c>
      <c r="AF22" s="83">
        <v>6.7708837479431017E-2</v>
      </c>
      <c r="AG22" s="83">
        <v>4.2964130863224259E-2</v>
      </c>
      <c r="AH22" s="83">
        <v>0.14175551185177526</v>
      </c>
      <c r="AI22" s="83">
        <v>0.1080402010050252</v>
      </c>
      <c r="AJ22" s="82">
        <v>-1.1723803363519192E-3</v>
      </c>
      <c r="AK22" s="82">
        <v>6.5002801844907143E-2</v>
      </c>
      <c r="AL22" s="82">
        <v>0.13804698295716267</v>
      </c>
    </row>
    <row r="23" spans="1:38" ht="30.75" customHeight="1" x14ac:dyDescent="0.25">
      <c r="A23" s="13" t="s">
        <v>61</v>
      </c>
      <c r="B23" s="25">
        <v>395.9</v>
      </c>
      <c r="C23" s="25">
        <v>0.9</v>
      </c>
      <c r="D23" s="43">
        <v>424.9</v>
      </c>
      <c r="E23" s="43">
        <v>0.8</v>
      </c>
      <c r="F23" s="43">
        <v>436.6</v>
      </c>
      <c r="G23" s="43">
        <v>0.7</v>
      </c>
      <c r="H23" s="43">
        <v>431.7</v>
      </c>
      <c r="I23" s="43">
        <v>0.7</v>
      </c>
      <c r="J23" s="43">
        <v>421.6</v>
      </c>
      <c r="K23" s="43">
        <v>1.8</v>
      </c>
      <c r="L23" s="43">
        <v>431.9</v>
      </c>
      <c r="M23" s="43">
        <v>1.1000000000000001</v>
      </c>
      <c r="N23" s="43">
        <v>430</v>
      </c>
      <c r="O23" s="43">
        <v>0.9</v>
      </c>
      <c r="P23" s="43">
        <v>400.6</v>
      </c>
      <c r="Q23" s="43">
        <v>1.1000000000000001</v>
      </c>
      <c r="R23" s="43">
        <v>419.7</v>
      </c>
      <c r="S23" s="43">
        <v>0.9</v>
      </c>
      <c r="T23" s="43">
        <v>404.7</v>
      </c>
      <c r="U23" s="43">
        <v>1.5</v>
      </c>
      <c r="V23" s="43">
        <v>418.7</v>
      </c>
      <c r="W23" s="43">
        <v>1.1000000000000001</v>
      </c>
      <c r="X23" s="43">
        <v>473.1</v>
      </c>
      <c r="Y23" s="43">
        <v>1.2</v>
      </c>
      <c r="Z23" s="43">
        <v>431.7</v>
      </c>
      <c r="AA23" s="43">
        <v>1.2</v>
      </c>
      <c r="AB23" s="77">
        <v>418.5</v>
      </c>
      <c r="AC23" s="77">
        <v>1.4</v>
      </c>
      <c r="AD23" s="89">
        <v>-3.0576789437109064E-2</v>
      </c>
      <c r="AE23" s="89">
        <v>0.16666666666666674</v>
      </c>
      <c r="AF23" s="90">
        <v>4.4682975536694869E-2</v>
      </c>
      <c r="AG23" s="90">
        <v>0.27272727272727249</v>
      </c>
      <c r="AH23" s="89">
        <v>-1.5062367615909622E-2</v>
      </c>
      <c r="AI23" s="89">
        <v>0.74999999999999978</v>
      </c>
      <c r="AJ23" s="88">
        <v>-3.0030030030030019E-2</v>
      </c>
      <c r="AK23" s="88">
        <v>4.5307443365695699E-2</v>
      </c>
      <c r="AL23" s="88">
        <v>-1.3624618275781097E-2</v>
      </c>
    </row>
    <row r="24" spans="1:38" ht="30.75" customHeight="1" x14ac:dyDescent="0.25">
      <c r="A24" s="13" t="s">
        <v>40</v>
      </c>
      <c r="B24" s="25">
        <v>200.5</v>
      </c>
      <c r="C24" s="25">
        <v>16.399999999999999</v>
      </c>
      <c r="D24" s="43">
        <v>195.2</v>
      </c>
      <c r="E24" s="43">
        <v>18.8</v>
      </c>
      <c r="F24" s="43">
        <v>196.7</v>
      </c>
      <c r="G24" s="43">
        <v>19.899999999999999</v>
      </c>
      <c r="H24" s="43">
        <v>191.5</v>
      </c>
      <c r="I24" s="43">
        <v>20.7</v>
      </c>
      <c r="J24" s="43">
        <v>208.6</v>
      </c>
      <c r="K24" s="43">
        <v>22.6</v>
      </c>
      <c r="L24" s="43">
        <v>217.4</v>
      </c>
      <c r="M24" s="43">
        <v>21.7</v>
      </c>
      <c r="N24" s="43">
        <v>199</v>
      </c>
      <c r="O24" s="43">
        <v>21.1</v>
      </c>
      <c r="P24" s="43">
        <v>202.9</v>
      </c>
      <c r="Q24" s="43">
        <v>21.3</v>
      </c>
      <c r="R24" s="43">
        <v>204.3</v>
      </c>
      <c r="S24" s="43">
        <v>22.9</v>
      </c>
      <c r="T24" s="43">
        <v>247.2</v>
      </c>
      <c r="U24" s="43">
        <v>21.8</v>
      </c>
      <c r="V24" s="43">
        <v>223.5</v>
      </c>
      <c r="W24" s="43">
        <v>25.5</v>
      </c>
      <c r="X24" s="43">
        <v>224.5</v>
      </c>
      <c r="Y24" s="43">
        <v>23.3</v>
      </c>
      <c r="Z24" s="43">
        <v>214.4</v>
      </c>
      <c r="AA24" s="43">
        <v>23.3</v>
      </c>
      <c r="AB24" s="77">
        <v>213.2</v>
      </c>
      <c r="AC24" s="77">
        <v>24.3</v>
      </c>
      <c r="AD24" s="89">
        <v>-5.5970149253732338E-3</v>
      </c>
      <c r="AE24" s="89">
        <v>4.2918454935622297E-2</v>
      </c>
      <c r="AF24" s="90">
        <v>5.0763923114834908E-2</v>
      </c>
      <c r="AG24" s="90">
        <v>0.14084507042253525</v>
      </c>
      <c r="AH24" s="89">
        <v>9.2213114754098324E-2</v>
      </c>
      <c r="AI24" s="89">
        <v>0.29255319148936176</v>
      </c>
      <c r="AJ24" s="88">
        <v>-8.413967185527671E-4</v>
      </c>
      <c r="AK24" s="88">
        <v>5.9322033898305149E-2</v>
      </c>
      <c r="AL24" s="88">
        <v>0.10981308411214963</v>
      </c>
    </row>
    <row r="25" spans="1:38" ht="30.75" customHeight="1" x14ac:dyDescent="0.25">
      <c r="A25" s="13" t="s">
        <v>1</v>
      </c>
      <c r="B25" s="25">
        <v>1142</v>
      </c>
      <c r="C25" s="25">
        <v>207.5</v>
      </c>
      <c r="D25" s="44">
        <v>1268.2</v>
      </c>
      <c r="E25" s="44">
        <v>213.4</v>
      </c>
      <c r="F25" s="44">
        <v>1281.3</v>
      </c>
      <c r="G25" s="44">
        <v>213.1</v>
      </c>
      <c r="H25" s="44">
        <v>1291</v>
      </c>
      <c r="I25" s="44">
        <v>213.7</v>
      </c>
      <c r="J25" s="44">
        <v>1311</v>
      </c>
      <c r="K25" s="44">
        <v>213.8</v>
      </c>
      <c r="L25" s="44">
        <v>1317.1</v>
      </c>
      <c r="M25" s="44">
        <v>218</v>
      </c>
      <c r="N25" s="44">
        <v>1346.3</v>
      </c>
      <c r="O25" s="44">
        <v>217.8</v>
      </c>
      <c r="P25" s="44">
        <v>1405.7</v>
      </c>
      <c r="Q25" s="44">
        <v>224.4</v>
      </c>
      <c r="R25" s="44">
        <v>1422.9</v>
      </c>
      <c r="S25" s="44">
        <v>223.3</v>
      </c>
      <c r="T25" s="44">
        <v>1448.9</v>
      </c>
      <c r="U25" s="44">
        <v>230.1</v>
      </c>
      <c r="V25" s="43">
        <v>1478.3</v>
      </c>
      <c r="W25" s="43">
        <v>234.8</v>
      </c>
      <c r="X25" s="43">
        <v>1501.8</v>
      </c>
      <c r="Y25" s="43">
        <v>235.1</v>
      </c>
      <c r="Z25" s="43">
        <v>1525.4</v>
      </c>
      <c r="AA25" s="43">
        <v>232.3</v>
      </c>
      <c r="AB25" s="77">
        <v>1532.6</v>
      </c>
      <c r="AC25" s="77">
        <v>232.4</v>
      </c>
      <c r="AD25" s="89">
        <v>4.7200734233643349E-3</v>
      </c>
      <c r="AE25" s="89">
        <v>4.3047783039162901E-4</v>
      </c>
      <c r="AF25" s="90">
        <v>9.027530767589087E-2</v>
      </c>
      <c r="AG25" s="90">
        <v>3.5650623885917998E-2</v>
      </c>
      <c r="AH25" s="89">
        <v>0.2084844661725278</v>
      </c>
      <c r="AI25" s="89">
        <v>8.9034676663542589E-2</v>
      </c>
      <c r="AJ25" s="88">
        <v>4.1531546907891403E-3</v>
      </c>
      <c r="AK25" s="88">
        <v>8.2755659162014661E-2</v>
      </c>
      <c r="AL25" s="88">
        <v>0.19127969762419017</v>
      </c>
    </row>
    <row r="26" spans="1:38" ht="30.75" customHeight="1" x14ac:dyDescent="0.25">
      <c r="A26" s="13" t="s">
        <v>9</v>
      </c>
      <c r="B26" s="25">
        <v>41.3</v>
      </c>
      <c r="C26" s="25">
        <v>5.2</v>
      </c>
      <c r="D26" s="43">
        <v>43.9</v>
      </c>
      <c r="E26" s="43">
        <v>5.8</v>
      </c>
      <c r="F26" s="43">
        <v>35.1</v>
      </c>
      <c r="G26" s="43">
        <v>6.6</v>
      </c>
      <c r="H26" s="43">
        <v>37.299999999999997</v>
      </c>
      <c r="I26" s="43">
        <v>5.5</v>
      </c>
      <c r="J26" s="43">
        <v>45.8</v>
      </c>
      <c r="K26" s="43">
        <v>5.6</v>
      </c>
      <c r="L26" s="43">
        <v>38.4</v>
      </c>
      <c r="M26" s="43">
        <v>5.7</v>
      </c>
      <c r="N26" s="43">
        <v>37.9</v>
      </c>
      <c r="O26" s="43">
        <v>6.2</v>
      </c>
      <c r="P26" s="43">
        <v>57</v>
      </c>
      <c r="Q26" s="43">
        <v>6.9</v>
      </c>
      <c r="R26" s="43">
        <v>41.1</v>
      </c>
      <c r="S26" s="43">
        <v>6.9</v>
      </c>
      <c r="T26" s="43">
        <v>39.799999999999997</v>
      </c>
      <c r="U26" s="43">
        <v>6.3</v>
      </c>
      <c r="V26" s="43">
        <v>47.7</v>
      </c>
      <c r="W26" s="43">
        <v>6.6</v>
      </c>
      <c r="X26" s="43">
        <v>37</v>
      </c>
      <c r="Y26" s="43">
        <v>7.1</v>
      </c>
      <c r="Z26" s="43">
        <v>38.5</v>
      </c>
      <c r="AA26" s="43">
        <v>6.8</v>
      </c>
      <c r="AB26" s="77">
        <v>41.8</v>
      </c>
      <c r="AC26" s="77">
        <v>6.5</v>
      </c>
      <c r="AD26" s="89">
        <v>8.5714285714285632E-2</v>
      </c>
      <c r="AE26" s="89">
        <v>-4.4117647058823484E-2</v>
      </c>
      <c r="AF26" s="90">
        <v>-0.26666666666666672</v>
      </c>
      <c r="AG26" s="90">
        <v>-5.7971014492753659E-2</v>
      </c>
      <c r="AH26" s="89">
        <v>-4.7835990888382751E-2</v>
      </c>
      <c r="AI26" s="89">
        <v>0.12068965517241392</v>
      </c>
      <c r="AJ26" s="88">
        <v>6.6225165562913801E-2</v>
      </c>
      <c r="AK26" s="88">
        <v>-0.24413145539906111</v>
      </c>
      <c r="AL26" s="88">
        <v>-2.8169014084507116E-2</v>
      </c>
    </row>
    <row r="27" spans="1:38" ht="30.75" customHeight="1" x14ac:dyDescent="0.25">
      <c r="A27" s="12" t="s">
        <v>10</v>
      </c>
      <c r="B27" s="25">
        <v>175.3</v>
      </c>
      <c r="C27" s="25">
        <v>37.200000000000003</v>
      </c>
      <c r="D27" s="45">
        <v>175.6</v>
      </c>
      <c r="E27" s="45">
        <v>35.500000000000007</v>
      </c>
      <c r="F27" s="45">
        <v>165.09999999999997</v>
      </c>
      <c r="G27" s="45">
        <v>37.9</v>
      </c>
      <c r="H27" s="45">
        <v>176.3</v>
      </c>
      <c r="I27" s="45">
        <v>35.1</v>
      </c>
      <c r="J27" s="45">
        <v>154.20000000000002</v>
      </c>
      <c r="K27" s="45">
        <v>35.9</v>
      </c>
      <c r="L27" s="45">
        <v>167.1</v>
      </c>
      <c r="M27" s="45">
        <v>37</v>
      </c>
      <c r="N27" s="45">
        <v>148.4</v>
      </c>
      <c r="O27" s="45">
        <v>36.699999999999996</v>
      </c>
      <c r="P27" s="45">
        <v>163.6</v>
      </c>
      <c r="Q27" s="45">
        <v>38.400000000000006</v>
      </c>
      <c r="R27" s="45">
        <v>160.80000000000001</v>
      </c>
      <c r="S27" s="45">
        <v>37.1</v>
      </c>
      <c r="T27" s="45">
        <v>170.6</v>
      </c>
      <c r="U27" s="45">
        <v>37.1</v>
      </c>
      <c r="V27" s="45">
        <v>183.5</v>
      </c>
      <c r="W27" s="45">
        <v>37.4</v>
      </c>
      <c r="X27" s="45">
        <v>175.5</v>
      </c>
      <c r="Y27" s="45">
        <v>38.9</v>
      </c>
      <c r="Z27" s="45">
        <v>165.10000000000002</v>
      </c>
      <c r="AA27" s="45">
        <v>39.5</v>
      </c>
      <c r="AB27" s="78">
        <v>181.2</v>
      </c>
      <c r="AC27" s="78">
        <v>40.6</v>
      </c>
      <c r="AD27" s="83">
        <v>9.751665657177444E-2</v>
      </c>
      <c r="AE27" s="83">
        <v>2.7848101265822711E-2</v>
      </c>
      <c r="AF27" s="83">
        <v>0.10757946210268954</v>
      </c>
      <c r="AG27" s="83">
        <v>5.7291666666666519E-2</v>
      </c>
      <c r="AH27" s="83">
        <v>3.1890660592255093E-2</v>
      </c>
      <c r="AI27" s="83">
        <v>0.14366197183098572</v>
      </c>
      <c r="AJ27" s="82">
        <v>8.4066471163245282E-2</v>
      </c>
      <c r="AK27" s="82">
        <v>9.8019801980197885E-2</v>
      </c>
      <c r="AL27" s="82">
        <v>5.0686878256750223E-2</v>
      </c>
    </row>
    <row r="28" spans="1:38" ht="30.75" customHeight="1" x14ac:dyDescent="0.25">
      <c r="A28" s="14" t="s">
        <v>28</v>
      </c>
      <c r="B28" s="20">
        <v>370.2</v>
      </c>
      <c r="C28" s="20">
        <v>58.4</v>
      </c>
      <c r="D28" s="43">
        <v>386.59999999999997</v>
      </c>
      <c r="E28" s="43">
        <v>61.2</v>
      </c>
      <c r="F28" s="43">
        <v>392.9</v>
      </c>
      <c r="G28" s="43">
        <v>62</v>
      </c>
      <c r="H28" s="43">
        <v>398.79999999999995</v>
      </c>
      <c r="I28" s="43">
        <v>62.9</v>
      </c>
      <c r="J28" s="43">
        <v>401.09999999999997</v>
      </c>
      <c r="K28" s="43">
        <v>63.5</v>
      </c>
      <c r="L28" s="43">
        <v>405.5</v>
      </c>
      <c r="M28" s="43">
        <v>64.400000000000006</v>
      </c>
      <c r="N28" s="43">
        <v>416.5</v>
      </c>
      <c r="O28" s="43">
        <v>65</v>
      </c>
      <c r="P28" s="43">
        <v>422.4</v>
      </c>
      <c r="Q28" s="43">
        <v>66.900000000000006</v>
      </c>
      <c r="R28" s="43">
        <v>429.4</v>
      </c>
      <c r="S28" s="43">
        <v>67.400000000000006</v>
      </c>
      <c r="T28" s="43">
        <v>433.7</v>
      </c>
      <c r="U28" s="43">
        <v>67.8</v>
      </c>
      <c r="V28" s="43">
        <v>407.7</v>
      </c>
      <c r="W28" s="43">
        <v>68.900000000000006</v>
      </c>
      <c r="X28" s="43">
        <v>412.5</v>
      </c>
      <c r="Y28" s="43">
        <v>67.5</v>
      </c>
      <c r="Z28" s="43">
        <v>419.5</v>
      </c>
      <c r="AA28" s="43">
        <v>68.3</v>
      </c>
      <c r="AB28" s="77">
        <v>427.5</v>
      </c>
      <c r="AC28" s="77">
        <v>67.7</v>
      </c>
      <c r="AD28" s="89">
        <v>1.9070321811680557E-2</v>
      </c>
      <c r="AE28" s="89">
        <v>-8.7847730600292273E-3</v>
      </c>
      <c r="AF28" s="89">
        <v>1.2073863636363757E-2</v>
      </c>
      <c r="AG28" s="89">
        <v>1.195814648729443E-2</v>
      </c>
      <c r="AH28" s="89">
        <v>0.10579410243145371</v>
      </c>
      <c r="AI28" s="89">
        <v>0.10620915032679745</v>
      </c>
      <c r="AJ28" s="88">
        <v>1.5170151701517254E-2</v>
      </c>
      <c r="AK28" s="88">
        <v>1.2058042100960842E-2</v>
      </c>
      <c r="AL28" s="88">
        <v>0.10585082626172415</v>
      </c>
    </row>
    <row r="29" spans="1:38" ht="30.75" customHeight="1" x14ac:dyDescent="0.25">
      <c r="A29" s="15" t="s">
        <v>11</v>
      </c>
      <c r="B29" s="20">
        <v>95.2</v>
      </c>
      <c r="C29" s="20">
        <v>24.7</v>
      </c>
      <c r="D29" s="43">
        <v>99.3</v>
      </c>
      <c r="E29" s="43">
        <v>23.7</v>
      </c>
      <c r="F29" s="43">
        <v>100.3</v>
      </c>
      <c r="G29" s="43">
        <v>23.5</v>
      </c>
      <c r="H29" s="43">
        <v>99.699999999999989</v>
      </c>
      <c r="I29" s="43">
        <v>23.6</v>
      </c>
      <c r="J29" s="43">
        <v>97.1</v>
      </c>
      <c r="K29" s="43">
        <v>23.5</v>
      </c>
      <c r="L29" s="43">
        <v>96.1</v>
      </c>
      <c r="M29" s="43">
        <v>23.1</v>
      </c>
      <c r="N29" s="43">
        <v>96.6</v>
      </c>
      <c r="O29" s="43">
        <v>22.4</v>
      </c>
      <c r="P29" s="43">
        <v>82.4</v>
      </c>
      <c r="Q29" s="43">
        <v>21</v>
      </c>
      <c r="R29" s="43">
        <v>82.5</v>
      </c>
      <c r="S29" s="43">
        <v>21.2</v>
      </c>
      <c r="T29" s="43">
        <v>82.7</v>
      </c>
      <c r="U29" s="43">
        <v>21.2</v>
      </c>
      <c r="V29" s="43">
        <v>81.5</v>
      </c>
      <c r="W29" s="43">
        <v>21.1</v>
      </c>
      <c r="X29" s="43">
        <v>83.199999999999989</v>
      </c>
      <c r="Y29" s="43">
        <v>20.100000000000001</v>
      </c>
      <c r="Z29" s="43">
        <v>83.5</v>
      </c>
      <c r="AA29" s="43">
        <v>20.100000000000001</v>
      </c>
      <c r="AB29" s="77">
        <v>81.3</v>
      </c>
      <c r="AC29" s="77">
        <v>18.7</v>
      </c>
      <c r="AD29" s="89">
        <v>-2.6347305389221587E-2</v>
      </c>
      <c r="AE29" s="89">
        <v>-6.9651741293532465E-2</v>
      </c>
      <c r="AF29" s="89">
        <v>-1.3349514563106846E-2</v>
      </c>
      <c r="AG29" s="89">
        <v>-0.10952380952380958</v>
      </c>
      <c r="AH29" s="89">
        <v>-0.18126888217522663</v>
      </c>
      <c r="AI29" s="89">
        <v>-0.21097046413502107</v>
      </c>
      <c r="AJ29" s="88">
        <v>-3.4749034749034791E-2</v>
      </c>
      <c r="AK29" s="88">
        <v>-3.2882011605415928E-2</v>
      </c>
      <c r="AL29" s="88">
        <v>-0.18699186991869921</v>
      </c>
    </row>
    <row r="30" spans="1:38" ht="30.75" customHeight="1" x14ac:dyDescent="0.25">
      <c r="A30" s="16" t="s">
        <v>12</v>
      </c>
      <c r="B30" s="20">
        <v>34.299999999999997</v>
      </c>
      <c r="C30" s="20">
        <v>2.4</v>
      </c>
      <c r="D30" s="43">
        <v>36.6</v>
      </c>
      <c r="E30" s="43">
        <v>2.5</v>
      </c>
      <c r="F30" s="43">
        <v>36.6</v>
      </c>
      <c r="G30" s="43">
        <v>2.4</v>
      </c>
      <c r="H30" s="43">
        <v>36.799999999999997</v>
      </c>
      <c r="I30" s="43">
        <v>2.4</v>
      </c>
      <c r="J30" s="43">
        <v>36.4</v>
      </c>
      <c r="K30" s="43">
        <v>2.2999999999999998</v>
      </c>
      <c r="L30" s="43">
        <v>36.700000000000003</v>
      </c>
      <c r="M30" s="43">
        <v>2.2999999999999998</v>
      </c>
      <c r="N30" s="43">
        <v>36.799999999999997</v>
      </c>
      <c r="O30" s="43">
        <v>2.2999999999999998</v>
      </c>
      <c r="P30" s="43">
        <v>35.1</v>
      </c>
      <c r="Q30" s="43">
        <v>2.2999999999999998</v>
      </c>
      <c r="R30" s="43">
        <v>35.4</v>
      </c>
      <c r="S30" s="43">
        <v>2.2999999999999998</v>
      </c>
      <c r="T30" s="43">
        <v>35.6</v>
      </c>
      <c r="U30" s="43">
        <v>2.2999999999999998</v>
      </c>
      <c r="V30" s="43">
        <v>35</v>
      </c>
      <c r="W30" s="43">
        <v>2.2000000000000002</v>
      </c>
      <c r="X30" s="43">
        <v>35.1</v>
      </c>
      <c r="Y30" s="43">
        <v>2.2000000000000002</v>
      </c>
      <c r="Z30" s="43">
        <v>34.4</v>
      </c>
      <c r="AA30" s="43">
        <v>2.2999999999999998</v>
      </c>
      <c r="AB30" s="77">
        <v>33.9</v>
      </c>
      <c r="AC30" s="77">
        <v>2.2000000000000002</v>
      </c>
      <c r="AD30" s="89">
        <v>-1.4534883720930258E-2</v>
      </c>
      <c r="AE30" s="89">
        <v>-4.3478260869565077E-2</v>
      </c>
      <c r="AF30" s="89">
        <v>-3.4188034188034289E-2</v>
      </c>
      <c r="AG30" s="89">
        <v>-4.3478260869565077E-2</v>
      </c>
      <c r="AH30" s="89">
        <v>-7.377049180327877E-2</v>
      </c>
      <c r="AI30" s="89">
        <v>-0.11999999999999988</v>
      </c>
      <c r="AJ30" s="88">
        <v>-1.6348773841961872E-2</v>
      </c>
      <c r="AK30" s="88">
        <v>-3.475935828876997E-2</v>
      </c>
      <c r="AL30" s="88">
        <v>-7.6726342710997431E-2</v>
      </c>
    </row>
    <row r="31" spans="1:38" ht="30.75" customHeight="1" x14ac:dyDescent="0.25">
      <c r="A31" s="36" t="s">
        <v>29</v>
      </c>
      <c r="B31" s="19">
        <v>0.77900000000000003</v>
      </c>
      <c r="C31" s="19">
        <v>0.58699999999999997</v>
      </c>
      <c r="D31" s="47">
        <v>0.76042168646945574</v>
      </c>
      <c r="E31" s="47">
        <v>0.56632468413959602</v>
      </c>
      <c r="F31" s="47">
        <v>0.75215286888598742</v>
      </c>
      <c r="G31" s="47">
        <v>0.56359167134949639</v>
      </c>
      <c r="H31" s="47">
        <v>0.75956011260548917</v>
      </c>
      <c r="I31" s="47">
        <v>0.55371478695983178</v>
      </c>
      <c r="J31" s="47">
        <v>0.79172256038853128</v>
      </c>
      <c r="K31" s="47">
        <v>0.5645149972289254</v>
      </c>
      <c r="L31" s="47">
        <v>0.78555772037097638</v>
      </c>
      <c r="M31" s="47">
        <v>0.55563873569456967</v>
      </c>
      <c r="N31" s="47">
        <v>0.79301724825674147</v>
      </c>
      <c r="O31" s="47">
        <v>0.58004481615277992</v>
      </c>
      <c r="P31" s="47">
        <v>0.76031208135775952</v>
      </c>
      <c r="Q31" s="47">
        <v>0.57750921381148512</v>
      </c>
      <c r="R31" s="47">
        <v>0.75181952862100954</v>
      </c>
      <c r="S31" s="47">
        <v>0.55776739267162034</v>
      </c>
      <c r="T31" s="47">
        <v>0.74099999999999999</v>
      </c>
      <c r="U31" s="47">
        <v>0.54700000000000004</v>
      </c>
      <c r="V31" s="47">
        <v>0.74593481693362262</v>
      </c>
      <c r="W31" s="47">
        <v>0.55187065689022496</v>
      </c>
      <c r="X31" s="47">
        <v>0.73337754960858725</v>
      </c>
      <c r="Y31" s="47">
        <v>0.55555857600459146</v>
      </c>
      <c r="Z31" s="47">
        <v>0.74102544289354133</v>
      </c>
      <c r="AA31" s="47">
        <v>0.56808489327803002</v>
      </c>
      <c r="AB31" s="75">
        <v>0.74621800127987681</v>
      </c>
      <c r="AC31" s="75">
        <v>0.56970062833111912</v>
      </c>
      <c r="AD31" s="85">
        <v>7.0072605956141842E-3</v>
      </c>
      <c r="AE31" s="85">
        <v>2.8441788757411768E-3</v>
      </c>
      <c r="AF31" s="85">
        <v>-1.8537230202515853E-2</v>
      </c>
      <c r="AG31" s="85">
        <v>-1.3521144414009201E-2</v>
      </c>
      <c r="AH31" s="85">
        <v>-1.8678695574194992E-2</v>
      </c>
      <c r="AI31" s="85">
        <v>5.9611461164756907E-3</v>
      </c>
      <c r="AJ31" s="86">
        <v>6.7559216378214604E-3</v>
      </c>
      <c r="AK31" s="86">
        <v>-1.7402076137273625E-2</v>
      </c>
      <c r="AL31" s="86">
        <v>-1.6250712110045584E-2</v>
      </c>
    </row>
    <row r="32" spans="1:38" ht="30.75" customHeight="1" x14ac:dyDescent="0.25">
      <c r="A32" s="37" t="s">
        <v>30</v>
      </c>
      <c r="B32" s="5">
        <v>0.16800000000000001</v>
      </c>
      <c r="C32" s="5">
        <v>0.35399999999999998</v>
      </c>
      <c r="D32" s="48">
        <v>0.18835069686058162</v>
      </c>
      <c r="E32" s="48">
        <v>0.35822648384010747</v>
      </c>
      <c r="F32" s="48">
        <v>0.18986636222733802</v>
      </c>
      <c r="G32" s="48">
        <v>0.37899920303349038</v>
      </c>
      <c r="H32" s="48">
        <v>0.18494615321533006</v>
      </c>
      <c r="I32" s="48">
        <v>0.38039682039036471</v>
      </c>
      <c r="J32" s="48">
        <v>0.18660461117846158</v>
      </c>
      <c r="K32" s="48">
        <v>0.36650940827101419</v>
      </c>
      <c r="L32" s="48">
        <v>0.1866281076177384</v>
      </c>
      <c r="M32" s="48">
        <v>0.36771604927718904</v>
      </c>
      <c r="N32" s="48">
        <v>0.18695369288985619</v>
      </c>
      <c r="O32" s="48">
        <v>0.36689225252828422</v>
      </c>
      <c r="P32" s="48">
        <v>0.20094166621364579</v>
      </c>
      <c r="Q32" s="48">
        <v>0.37313626417824408</v>
      </c>
      <c r="R32" s="48">
        <v>0.19998201252470588</v>
      </c>
      <c r="S32" s="48">
        <v>0.38843001378964237</v>
      </c>
      <c r="T32" s="48">
        <v>0.2</v>
      </c>
      <c r="U32" s="48">
        <v>0.38400000000000001</v>
      </c>
      <c r="V32" s="48">
        <v>0.19891847974471044</v>
      </c>
      <c r="W32" s="48">
        <v>0.38779721242979348</v>
      </c>
      <c r="X32" s="48">
        <v>0.20369873132658137</v>
      </c>
      <c r="Y32" s="48">
        <v>0.37677554590128026</v>
      </c>
      <c r="Z32" s="48">
        <v>0.20446902485301718</v>
      </c>
      <c r="AA32" s="48">
        <v>0.38759863444761417</v>
      </c>
      <c r="AB32" s="74">
        <v>0.19995886677321789</v>
      </c>
      <c r="AC32" s="74">
        <v>0.39423537626221783</v>
      </c>
      <c r="AD32" s="83">
        <v>-2.2057903797611522E-2</v>
      </c>
      <c r="AE32" s="83">
        <v>1.7122717225415363E-2</v>
      </c>
      <c r="AF32" s="83">
        <v>-1.731750809383481E-3</v>
      </c>
      <c r="AG32" s="83">
        <v>5.6765246066077912E-2</v>
      </c>
      <c r="AH32" s="83">
        <v>6.1630618341851573E-2</v>
      </c>
      <c r="AI32" s="83">
        <v>0.10051990583192816</v>
      </c>
      <c r="AJ32" s="86">
        <v>-1.310432425600494E-2</v>
      </c>
      <c r="AK32" s="86">
        <v>9.371804303206277E-3</v>
      </c>
      <c r="AL32" s="86">
        <v>6.6425255279488171E-2</v>
      </c>
    </row>
    <row r="33" spans="1:38" ht="30.75" customHeight="1" x14ac:dyDescent="0.25">
      <c r="A33" s="38" t="s">
        <v>31</v>
      </c>
      <c r="B33" s="5">
        <v>0.16900000000000001</v>
      </c>
      <c r="C33" s="5">
        <v>0.22</v>
      </c>
      <c r="D33" s="51">
        <v>0.17780683191666302</v>
      </c>
      <c r="E33" s="51">
        <v>0.22414057449027461</v>
      </c>
      <c r="F33" s="52" t="s">
        <v>51</v>
      </c>
      <c r="G33" s="49" t="s">
        <v>51</v>
      </c>
      <c r="H33" s="49" t="s">
        <v>51</v>
      </c>
      <c r="I33" s="50" t="s">
        <v>51</v>
      </c>
      <c r="J33" s="51">
        <v>0.18129366533684504</v>
      </c>
      <c r="K33" s="51">
        <v>0.2244883383526074</v>
      </c>
      <c r="L33" s="52" t="s">
        <v>51</v>
      </c>
      <c r="M33" s="49" t="s">
        <v>51</v>
      </c>
      <c r="N33" s="49" t="s">
        <v>51</v>
      </c>
      <c r="O33" s="50" t="s">
        <v>51</v>
      </c>
      <c r="P33" s="51">
        <v>0.17421400063798886</v>
      </c>
      <c r="Q33" s="51">
        <v>0.22616174181491516</v>
      </c>
      <c r="R33" s="53"/>
      <c r="S33" s="53"/>
      <c r="T33" s="53" t="s">
        <v>51</v>
      </c>
      <c r="U33" s="53" t="s">
        <v>51</v>
      </c>
      <c r="V33" s="51">
        <v>0.17503880105254235</v>
      </c>
      <c r="W33" s="51">
        <v>0.22506974514462755</v>
      </c>
      <c r="X33" s="63" t="s">
        <v>51</v>
      </c>
      <c r="Y33" s="66" t="s">
        <v>51</v>
      </c>
      <c r="Z33" s="66" t="s">
        <v>51</v>
      </c>
      <c r="AA33" s="66" t="s">
        <v>51</v>
      </c>
      <c r="AB33" s="73">
        <v>0.17813155246981821</v>
      </c>
      <c r="AC33" s="73">
        <v>0.22733388716625985</v>
      </c>
      <c r="AD33" s="66"/>
      <c r="AE33" s="66"/>
      <c r="AF33" s="66"/>
      <c r="AG33" s="66"/>
      <c r="AH33" s="66"/>
      <c r="AI33" s="66"/>
      <c r="AJ33" s="66"/>
      <c r="AK33" s="66"/>
      <c r="AL33" s="68"/>
    </row>
    <row r="34" spans="1:38" ht="30.75" customHeight="1" x14ac:dyDescent="0.25">
      <c r="A34" s="102" t="s">
        <v>62</v>
      </c>
      <c r="B34" s="5">
        <v>0.157</v>
      </c>
      <c r="C34" s="5">
        <v>0.20899999999999999</v>
      </c>
      <c r="D34" s="51">
        <v>0.16584794198204048</v>
      </c>
      <c r="E34" s="51">
        <v>0.21298014609849331</v>
      </c>
      <c r="F34" s="56" t="s">
        <v>51</v>
      </c>
      <c r="G34" s="53" t="s">
        <v>51</v>
      </c>
      <c r="H34" s="53" t="s">
        <v>51</v>
      </c>
      <c r="I34" s="55" t="s">
        <v>51</v>
      </c>
      <c r="J34" s="51">
        <v>0.1693275375677683</v>
      </c>
      <c r="K34" s="51">
        <v>0.21339096991430115</v>
      </c>
      <c r="L34" s="56" t="s">
        <v>51</v>
      </c>
      <c r="M34" s="53" t="s">
        <v>51</v>
      </c>
      <c r="N34" s="53" t="s">
        <v>51</v>
      </c>
      <c r="O34" s="55" t="s">
        <v>51</v>
      </c>
      <c r="P34" s="51">
        <v>0.16080249499122187</v>
      </c>
      <c r="Q34" s="51">
        <v>0.21524597864096887</v>
      </c>
      <c r="R34" s="53"/>
      <c r="S34" s="53"/>
      <c r="T34" s="53" t="s">
        <v>51</v>
      </c>
      <c r="U34" s="53" t="s">
        <v>51</v>
      </c>
      <c r="V34" s="51">
        <v>0.16178189466698462</v>
      </c>
      <c r="W34" s="51">
        <v>0.21420568436918191</v>
      </c>
      <c r="X34" s="64" t="s">
        <v>51</v>
      </c>
      <c r="Y34" s="54" t="s">
        <v>51</v>
      </c>
      <c r="AB34" s="73">
        <v>0.16498589722974699</v>
      </c>
      <c r="AC34" s="73">
        <v>0.21638082616144391</v>
      </c>
      <c r="AE34" s="54"/>
      <c r="AF34" s="54"/>
      <c r="AG34" s="54"/>
      <c r="AH34" s="54"/>
      <c r="AI34" s="54"/>
      <c r="AJ34" s="54"/>
      <c r="AK34" s="54"/>
      <c r="AL34" s="69"/>
    </row>
    <row r="35" spans="1:38" ht="30.75" customHeight="1" x14ac:dyDescent="0.25">
      <c r="A35" s="17" t="s">
        <v>63</v>
      </c>
      <c r="B35" s="5">
        <v>0.13700000000000001</v>
      </c>
      <c r="C35" s="5">
        <v>0.20899999999999999</v>
      </c>
      <c r="D35" s="51">
        <v>0.14653443697516896</v>
      </c>
      <c r="E35" s="51">
        <v>0.21298014609849331</v>
      </c>
      <c r="F35" s="59" t="s">
        <v>51</v>
      </c>
      <c r="G35" s="57" t="s">
        <v>51</v>
      </c>
      <c r="H35" s="57" t="s">
        <v>51</v>
      </c>
      <c r="I35" s="58" t="s">
        <v>51</v>
      </c>
      <c r="J35" s="51">
        <v>0.15046349093642333</v>
      </c>
      <c r="K35" s="51">
        <v>0.21339096991430115</v>
      </c>
      <c r="L35" s="59" t="s">
        <v>51</v>
      </c>
      <c r="M35" s="57" t="s">
        <v>51</v>
      </c>
      <c r="N35" s="57" t="s">
        <v>51</v>
      </c>
      <c r="O35" s="58" t="s">
        <v>51</v>
      </c>
      <c r="P35" s="51">
        <v>0.14151920383617378</v>
      </c>
      <c r="Q35" s="51">
        <v>0.21524597864096887</v>
      </c>
      <c r="R35" s="57"/>
      <c r="S35" s="57"/>
      <c r="T35" s="57" t="s">
        <v>51</v>
      </c>
      <c r="U35" s="57" t="s">
        <v>51</v>
      </c>
      <c r="V35" s="51">
        <v>0.14297038269608933</v>
      </c>
      <c r="W35" s="51">
        <v>0.21420568436918191</v>
      </c>
      <c r="X35" s="65" t="s">
        <v>51</v>
      </c>
      <c r="Y35" s="67" t="s">
        <v>51</v>
      </c>
      <c r="Z35" s="67" t="s">
        <v>51</v>
      </c>
      <c r="AA35" s="67" t="s">
        <v>51</v>
      </c>
      <c r="AB35" s="73">
        <v>0.14606353655048343</v>
      </c>
      <c r="AC35" s="73">
        <v>0.21638082616144391</v>
      </c>
      <c r="AD35" s="67"/>
      <c r="AE35" s="67"/>
      <c r="AF35" s="67"/>
      <c r="AG35" s="67"/>
      <c r="AH35" s="67"/>
      <c r="AI35" s="67"/>
      <c r="AJ35" s="67"/>
      <c r="AK35" s="67"/>
      <c r="AL35" s="70"/>
    </row>
    <row r="36" spans="1:38" x14ac:dyDescent="0.25">
      <c r="A36" s="1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1"/>
      <c r="AE36" s="31"/>
      <c r="AF36" s="31"/>
      <c r="AG36" s="31"/>
      <c r="AH36" s="31"/>
      <c r="AI36" s="31"/>
      <c r="AJ36" s="32"/>
      <c r="AK36" s="32"/>
      <c r="AL36" s="32"/>
    </row>
    <row r="37" spans="1:38" ht="15.75" x14ac:dyDescent="0.25">
      <c r="A37" s="21" t="s">
        <v>58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</row>
    <row r="38" spans="1:38" ht="15.75" x14ac:dyDescent="0.25">
      <c r="A38" s="21" t="s">
        <v>57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1"/>
      <c r="AE38" s="31"/>
      <c r="AF38" s="31"/>
      <c r="AG38" s="31"/>
      <c r="AH38" s="31"/>
      <c r="AI38" s="31"/>
      <c r="AJ38" s="32"/>
      <c r="AK38" s="32"/>
      <c r="AL38" s="32"/>
    </row>
    <row r="39" spans="1:38" ht="15.75" x14ac:dyDescent="0.25">
      <c r="A39" s="21" t="s">
        <v>56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1"/>
      <c r="AE39" s="31"/>
      <c r="AF39" s="31"/>
      <c r="AG39" s="31"/>
      <c r="AH39" s="31"/>
      <c r="AI39" s="31"/>
      <c r="AJ39" s="32"/>
      <c r="AK39" s="32"/>
      <c r="AL39" s="32"/>
    </row>
    <row r="40" spans="1:38" ht="18.75" x14ac:dyDescent="0.25">
      <c r="A40" s="29" t="s">
        <v>41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28"/>
      <c r="AK40" s="28"/>
      <c r="AL40" s="28"/>
    </row>
    <row r="41" spans="1:38" ht="18.75" x14ac:dyDescent="0.25">
      <c r="A41" s="21" t="s">
        <v>42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</row>
    <row r="42" spans="1:38" ht="18.75" x14ac:dyDescent="0.25">
      <c r="A42" s="21" t="s">
        <v>32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</row>
    <row r="43" spans="1:38" ht="18.75" x14ac:dyDescent="0.25">
      <c r="A43" s="22" t="s">
        <v>33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</row>
    <row r="44" spans="1:38" ht="18.75" x14ac:dyDescent="0.25">
      <c r="A44" s="23" t="s">
        <v>34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</row>
    <row r="45" spans="1:38" ht="18.75" x14ac:dyDescent="0.25">
      <c r="A45" s="23" t="s">
        <v>36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34"/>
      <c r="AK45" s="34"/>
      <c r="AL45" s="34"/>
    </row>
    <row r="46" spans="1:38" ht="15.75" x14ac:dyDescent="0.25">
      <c r="A46" s="21" t="s">
        <v>37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</row>
    <row r="47" spans="1:38" ht="18.75" x14ac:dyDescent="0.25">
      <c r="A47" s="23" t="s">
        <v>39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</row>
  </sheetData>
  <mergeCells count="20">
    <mergeCell ref="A1:AL1"/>
    <mergeCell ref="A2:AL2"/>
    <mergeCell ref="AF3:AG3"/>
    <mergeCell ref="B3:C3"/>
    <mergeCell ref="H3:I3"/>
    <mergeCell ref="F3:G3"/>
    <mergeCell ref="T3:U3"/>
    <mergeCell ref="R3:S3"/>
    <mergeCell ref="P3:Q3"/>
    <mergeCell ref="AH3:AI3"/>
    <mergeCell ref="D3:E3"/>
    <mergeCell ref="X3:Y3"/>
    <mergeCell ref="AD3:AE3"/>
    <mergeCell ref="J3:K3"/>
    <mergeCell ref="L3:M3"/>
    <mergeCell ref="N3:O3"/>
    <mergeCell ref="V3:W3"/>
    <mergeCell ref="AJ4:AL4"/>
    <mergeCell ref="Z3:AA3"/>
    <mergeCell ref="AB3:AC3"/>
  </mergeCells>
  <pageMargins left="0.7" right="0.7" top="0.75" bottom="0.75" header="0.3" footer="0.3"/>
  <pageSetup paperSize="9" scale="31" orientation="landscape" r:id="rId1"/>
  <headerFooter>
    <oddHeader>&amp;L&amp;"Calibri"&amp;10&amp;K317100CBUAE Classification: Public&amp;1#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BI-NB.FB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Sujil M.Antony</dc:creator>
  <cp:lastModifiedBy>Klaithm Sultan Aljaberi</cp:lastModifiedBy>
  <cp:lastPrinted>2016-08-24T09:05:42Z</cp:lastPrinted>
  <dcterms:created xsi:type="dcterms:W3CDTF">2016-06-22T11:02:49Z</dcterms:created>
  <dcterms:modified xsi:type="dcterms:W3CDTF">2024-08-14T07:44:19Z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{296ED557-3451-4949-8EE2-190E2610672C}</vt:lpwstr>
  </property>
  <property fmtid="{D5CDD505-2E9C-101B-9397-08002B2CF9AE}" pid="3" name="MSIP_Label_2f29d493-52b1-4291-ba67-8ef6d501cf33_Enabled">
    <vt:lpwstr>true</vt:lpwstr>
  </property>
  <property fmtid="{D5CDD505-2E9C-101B-9397-08002B2CF9AE}" pid="4" name="MSIP_Label_2f29d493-52b1-4291-ba67-8ef6d501cf33_SetDate">
    <vt:lpwstr>2024-08-14T07:44:19Z</vt:lpwstr>
  </property>
  <property fmtid="{D5CDD505-2E9C-101B-9397-08002B2CF9AE}" pid="5" name="MSIP_Label_2f29d493-52b1-4291-ba67-8ef6d501cf33_Method">
    <vt:lpwstr>Privileged</vt:lpwstr>
  </property>
  <property fmtid="{D5CDD505-2E9C-101B-9397-08002B2CF9AE}" pid="6" name="MSIP_Label_2f29d493-52b1-4291-ba67-8ef6d501cf33_Name">
    <vt:lpwstr>Public</vt:lpwstr>
  </property>
  <property fmtid="{D5CDD505-2E9C-101B-9397-08002B2CF9AE}" pid="7" name="MSIP_Label_2f29d493-52b1-4291-ba67-8ef6d501cf33_SiteId">
    <vt:lpwstr>fba6ee03-9647-4c58-86a3-db85ac6de45e</vt:lpwstr>
  </property>
  <property fmtid="{D5CDD505-2E9C-101B-9397-08002B2CF9AE}" pid="8" name="MSIP_Label_2f29d493-52b1-4291-ba67-8ef6d501cf33_ActionId">
    <vt:lpwstr>eb8c8e23-0067-45f8-b505-dfdc2656b92e</vt:lpwstr>
  </property>
  <property fmtid="{D5CDD505-2E9C-101B-9397-08002B2CF9AE}" pid="9" name="MSIP_Label_2f29d493-52b1-4291-ba67-8ef6d501cf33_ContentBits">
    <vt:lpwstr>1</vt:lpwstr>
  </property>
</Properties>
</file>