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aithm.aljaberi\Desktop\IRR Generated Reports (Monthly)\IRR - UAE Banking Indicators\June 2024\"/>
    </mc:Choice>
  </mc:AlternateContent>
  <bookViews>
    <workbookView xWindow="0" yWindow="0" windowWidth="28800" windowHeight="12000"/>
  </bookViews>
  <sheets>
    <sheet name="BI-CB-IB" sheetId="4" r:id="rId1"/>
  </sheets>
  <calcPr calcId="162913"/>
</workbook>
</file>

<file path=xl/calcChain.xml><?xml version="1.0" encoding="utf-8"?>
<calcChain xmlns="http://schemas.openxmlformats.org/spreadsheetml/2006/main">
  <c r="S22" i="4" l="1"/>
  <c r="R22" i="4"/>
  <c r="S16" i="4"/>
  <c r="R16" i="4"/>
  <c r="S10" i="4"/>
  <c r="S7" i="4" s="1"/>
  <c r="R10" i="4"/>
  <c r="R7" i="4" l="1"/>
  <c r="R21" i="4"/>
  <c r="S21" i="4"/>
  <c r="S6" i="4"/>
  <c r="R6" i="4" l="1"/>
</calcChain>
</file>

<file path=xl/sharedStrings.xml><?xml version="1.0" encoding="utf-8"?>
<sst xmlns="http://schemas.openxmlformats.org/spreadsheetml/2006/main" count="120" uniqueCount="63">
  <si>
    <t>الحكومة</t>
  </si>
  <si>
    <t>القطاع الخاص</t>
  </si>
  <si>
    <t>المؤسسات المالية غير المصرفية</t>
  </si>
  <si>
    <t>منها: القروض والسلف لغير المقيمين بالدرهم</t>
  </si>
  <si>
    <t>الأوراق المالية التي تمثل ديون على الغير (سندات الدين)</t>
  </si>
  <si>
    <t xml:space="preserve">الأسهم </t>
  </si>
  <si>
    <t>سندات محفوظة حتى تاريخ الاستحقاق</t>
  </si>
  <si>
    <t xml:space="preserve">استثمارات أخرى </t>
  </si>
  <si>
    <t xml:space="preserve"> ودائع المقيمين</t>
  </si>
  <si>
    <t xml:space="preserve">المؤسسات المالية غير المصرفية </t>
  </si>
  <si>
    <t xml:space="preserve"> ودائع غير المقيمين</t>
  </si>
  <si>
    <t>مخصصات خاصة وفوائد معلقة</t>
  </si>
  <si>
    <t>مخصصات عامة</t>
  </si>
  <si>
    <t>كافة البنوك</t>
  </si>
  <si>
    <t>(بنهاية الشهر، الأرقام بالمليار درهم إلا إذا تمت الإشارة إلى ما هو خلاف ذلك)</t>
  </si>
  <si>
    <t xml:space="preserve">2. اجمالي الائتمان </t>
  </si>
  <si>
    <t xml:space="preserve">الائتمان المحلي </t>
  </si>
  <si>
    <t xml:space="preserve">القطاع الخاص </t>
  </si>
  <si>
    <t>1. اجمالي اصول البنوك</t>
  </si>
  <si>
    <t>التغير الشهري
%</t>
  </si>
  <si>
    <t>التغير السنوي
%</t>
  </si>
  <si>
    <t>4. ودائع مصرفية</t>
  </si>
  <si>
    <r>
      <rPr>
        <vertAlign val="superscript"/>
        <sz val="12"/>
        <rFont val="Times New Roman"/>
        <family val="1"/>
      </rPr>
      <t xml:space="preserve">3 </t>
    </r>
    <r>
      <rPr>
        <sz val="12"/>
        <rFont val="Times New Roman"/>
        <family val="1"/>
      </rPr>
      <t>لا تتضمن ودائع البنوك لدى المصرف المركزي في شكل شهادات الايداع والاذونات النقدية</t>
    </r>
  </si>
  <si>
    <r>
      <t xml:space="preserve">4 </t>
    </r>
    <r>
      <rPr>
        <sz val="12"/>
        <rFont val="Times New Roman"/>
        <family val="1"/>
      </rPr>
      <t xml:space="preserve">لا تشمل القروض/الودائع الثانوية لكنها تتضمن ارباح السنة الحالية </t>
    </r>
  </si>
  <si>
    <r>
      <rPr>
        <vertAlign val="superscript"/>
        <sz val="12"/>
        <rFont val="Times New Roman"/>
        <family val="1"/>
      </rPr>
      <t xml:space="preserve">5 </t>
    </r>
    <r>
      <rPr>
        <sz val="12"/>
        <rFont val="Times New Roman"/>
        <family val="1"/>
      </rPr>
      <t xml:space="preserve">نسبة القروض إلى الموارد المستقرة = نسبة إجمالي السلف (صافي الإقراض + صافي الضمانات المالية وخطابات الاعتماد المعززة + إيداعات ما بين المصارف لفترة أكثر من 3 شهور)، إلى حاصل جمع (صافي الأموال الرأسمالية الحرة + إجمالي المصادر المستقرة الأخرى). </t>
    </r>
  </si>
  <si>
    <t>*** إجمالي الخصوم = إجمالي الأصول في الميزانية العمومية – (رأس المال والاحتياطيات + جميع المخصصات باستثناء مخصصات مستحقات الموظفين+ إعادة التمويل+ القروض/الودائع الثانوية)</t>
  </si>
  <si>
    <t>بنوك تقليدية</t>
  </si>
  <si>
    <t>بنوك اسلامية</t>
  </si>
  <si>
    <r>
      <rPr>
        <vertAlign val="superscript"/>
        <sz val="12"/>
        <rFont val="Times New Roman"/>
        <family val="1"/>
      </rPr>
      <t xml:space="preserve"> 6  </t>
    </r>
    <r>
      <rPr>
        <sz val="12"/>
        <rFont val="Times New Roman"/>
        <family val="1"/>
      </rPr>
      <t xml:space="preserve">نسبة الأصول السائلة المؤهلة = (تتضمن النقد في الصندوق والأصول السائلة لدى المصرف المركزي والسندات / الصكوك المؤهلة كما هو منصوص عليه في المادة 33/2015 ومبادئ بازل ولا تتضمن الإقراض بين البنوك)  إلى إجمالي الخصوم *** </t>
    </r>
  </si>
  <si>
    <t xml:space="preserve">الأفراد </t>
  </si>
  <si>
    <t>المؤشرات المصرفية حسب نوعية المصارف: تقليدية واسلامية *</t>
  </si>
  <si>
    <r>
      <rPr>
        <vertAlign val="superscript"/>
        <sz val="12"/>
        <rFont val="Times New Roman"/>
        <family val="1"/>
      </rPr>
      <t>7</t>
    </r>
    <r>
      <rPr>
        <sz val="12"/>
        <rFont val="Times New Roman"/>
        <family val="1"/>
      </rPr>
      <t xml:space="preserve"> يتم احتساب نسبة كفاية رأس المال (نسبة الشق 1 + الشق 2) ونسبة الشق 1 ونسبة الشق 1 المشترك CET1 للفترة التي تبدأ من ديسمبر 2017 وفقا لمبادئ بازل 3 التوجيهية الصادرة في تعميم المصرف الرمكزي رقم 52/2017.</t>
    </r>
  </si>
  <si>
    <t xml:space="preserve">القطاع العام (الحكومة. ملكية أكثر من 50% ) </t>
  </si>
  <si>
    <r>
      <rPr>
        <vertAlign val="superscript"/>
        <sz val="12"/>
        <rFont val="Times New Roman"/>
        <family val="1"/>
      </rPr>
      <t xml:space="preserve">1 </t>
    </r>
    <r>
      <rPr>
        <sz val="12"/>
        <rFont val="Times New Roman"/>
        <family val="1"/>
      </rPr>
      <t>تشمل إقراض ( المقيمين): الأوراق التجارية المخفضة وشركات التأمين</t>
    </r>
  </si>
  <si>
    <r>
      <rPr>
        <vertAlign val="superscript"/>
        <sz val="12"/>
        <rFont val="Times New Roman"/>
        <family val="1"/>
      </rPr>
      <t xml:space="preserve">2 </t>
    </r>
    <r>
      <rPr>
        <sz val="12"/>
        <rFont val="Times New Roman"/>
        <family val="1"/>
      </rPr>
      <t>تشمل  إقراض (غير المقيمين): المؤسسات المالية غير المصرفية الأوراق التجارية المخفضة والقروض والسلف {(القطاع الحكومي والعام، القطاع الخاص ( الشركات والأفراد )} بالعملات المحلية والأجنبية</t>
    </r>
  </si>
  <si>
    <t>يونيو  2023</t>
  </si>
  <si>
    <t>يوليو  2023</t>
  </si>
  <si>
    <t>أغسطس  2023</t>
  </si>
  <si>
    <t>سبتمبر 2023</t>
  </si>
  <si>
    <t>أكتوبر 2023</t>
  </si>
  <si>
    <t>نوفمبر  2023</t>
  </si>
  <si>
    <t>ديسمبر 2023 **</t>
  </si>
  <si>
    <r>
      <t xml:space="preserve">القطاع التجاري والصناعي </t>
    </r>
    <r>
      <rPr>
        <b/>
        <vertAlign val="superscript"/>
        <sz val="12"/>
        <rFont val="Times New Roman"/>
        <family val="1"/>
      </rPr>
      <t>1</t>
    </r>
  </si>
  <si>
    <r>
      <t xml:space="preserve">3. اجمالي الاستثمارات من قبل البنوك </t>
    </r>
    <r>
      <rPr>
        <b/>
        <vertAlign val="superscript"/>
        <sz val="12"/>
        <rFont val="Times New Roman"/>
        <family val="1"/>
      </rPr>
      <t>3</t>
    </r>
  </si>
  <si>
    <r>
      <t xml:space="preserve">رأس المال والاحتياطيات </t>
    </r>
    <r>
      <rPr>
        <b/>
        <vertAlign val="superscript"/>
        <sz val="12"/>
        <rFont val="Times New Roman"/>
        <family val="1"/>
      </rPr>
      <t>4</t>
    </r>
  </si>
  <si>
    <r>
      <t xml:space="preserve">نسبة القروض إلى الموارد المستقرة </t>
    </r>
    <r>
      <rPr>
        <b/>
        <vertAlign val="superscript"/>
        <sz val="12"/>
        <rFont val="Times New Roman"/>
        <family val="1"/>
      </rPr>
      <t>5</t>
    </r>
  </si>
  <si>
    <r>
      <t xml:space="preserve">نسبة الأصول السائلة </t>
    </r>
    <r>
      <rPr>
        <b/>
        <vertAlign val="superscript"/>
        <sz val="12"/>
        <rFont val="Times New Roman"/>
        <family val="1"/>
      </rPr>
      <t>6</t>
    </r>
  </si>
  <si>
    <r>
      <t xml:space="preserve">نسبة كفاية رأس المال - (الشق1 + الشق2) </t>
    </r>
    <r>
      <rPr>
        <b/>
        <vertAlign val="superscript"/>
        <sz val="12"/>
        <color indexed="8"/>
        <rFont val="Times New Roman"/>
        <family val="1"/>
      </rPr>
      <t>7</t>
    </r>
    <r>
      <rPr>
        <b/>
        <sz val="12"/>
        <color indexed="8"/>
        <rFont val="Times New Roman"/>
        <family val="1"/>
      </rPr>
      <t xml:space="preserve"> </t>
    </r>
  </si>
  <si>
    <r>
      <t xml:space="preserve">الائتمان لغير المقيمين </t>
    </r>
    <r>
      <rPr>
        <b/>
        <i/>
        <vertAlign val="superscript"/>
        <sz val="12"/>
        <rFont val="Times New Roman"/>
        <family val="1"/>
      </rPr>
      <t>2</t>
    </r>
  </si>
  <si>
    <t>التغير من ديسمبر الماضي حتى الآن %</t>
  </si>
  <si>
    <t>يناير 2024</t>
  </si>
  <si>
    <t/>
  </si>
  <si>
    <t>فبراير 2024</t>
  </si>
  <si>
    <t>مارس 2024</t>
  </si>
  <si>
    <t>مايو  2024</t>
  </si>
  <si>
    <t>***بيانات أولية قابلة للتعديل</t>
  </si>
  <si>
    <t>** بيانات معدلة لحساب تعديلات نهاية السنة</t>
  </si>
  <si>
    <t>* البيانات تتكون من 52 بنك تقليدي و 9 بنوك إسلامية</t>
  </si>
  <si>
    <t>يونيو  2024***</t>
  </si>
  <si>
    <t>أبريل 2024</t>
  </si>
  <si>
    <t>القطاع الحكومي</t>
  </si>
  <si>
    <t>منها:   نسبة الشق1</t>
  </si>
  <si>
    <r>
      <t xml:space="preserve">    نسبة رأس المال للشق 1 المشترك (CET1)</t>
    </r>
    <r>
      <rPr>
        <b/>
        <vertAlign val="superscript"/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 xml:space="preserve">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</si>
</sst>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(* #,##0.0_);_(* \(#,##0.0\);_(* &quot;-&quot;??_);_(@_)"/>
    <numFmt numFmtId="165" formatCode="0.0%"/>
    <numFmt numFmtId="166" formatCode="#,##0.0"/>
    <numFmt numFmtId="167" formatCode="_-* #,##0.00_-;_-* #,##0.00\-;_-* &quot;-&quot;??_-;_-@_-"/>
    <numFmt numFmtId="168" formatCode="0.0"/>
  </numFmts>
  <fonts count="2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b/>
      <i/>
      <sz val="12"/>
      <name val="Times New Roman"/>
      <family val="1"/>
    </font>
    <font>
      <vertAlign val="superscript"/>
      <sz val="12"/>
      <name val="Times New Roman"/>
      <family val="1"/>
    </font>
    <font>
      <sz val="11"/>
      <color theme="1"/>
      <name val="Calibri"/>
      <family val="2"/>
      <scheme val="minor"/>
    </font>
    <font>
      <b/>
      <i/>
      <sz val="12"/>
      <color rgb="FF7030A0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rgb="FF7030A0"/>
      <name val="Times New Roman"/>
      <family val="1"/>
    </font>
    <font>
      <b/>
      <vertAlign val="superscript"/>
      <sz val="12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4"/>
      <name val="Times New Roman"/>
      <family val="1"/>
    </font>
    <font>
      <b/>
      <i/>
      <vertAlign val="superscript"/>
      <sz val="12"/>
      <name val="Times New Roman"/>
      <family val="1"/>
    </font>
    <font>
      <b/>
      <sz val="11"/>
      <name val="Times New Roman"/>
      <family val="1"/>
    </font>
    <font>
      <sz val="12"/>
      <color rgb="FF7030A0"/>
      <name val="Times New Roman"/>
      <family val="1"/>
    </font>
    <font>
      <sz val="10"/>
      <name val="Times New Roman"/>
      <family val="1"/>
    </font>
    <font>
      <b/>
      <vertAlign val="superscript"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8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/>
    </xf>
    <xf numFmtId="0" fontId="2" fillId="0" borderId="0">
      <alignment horizontal="left" wrapText="1"/>
    </xf>
  </cellStyleXfs>
  <cellXfs count="76">
    <xf numFmtId="0" fontId="0" fillId="0" borderId="0" xfId="0"/>
    <xf numFmtId="0" fontId="4" fillId="0" borderId="1" xfId="11" applyFont="1" applyFill="1" applyBorder="1" applyAlignment="1">
      <alignment vertical="center"/>
    </xf>
    <xf numFmtId="0" fontId="4" fillId="0" borderId="0" xfId="11" applyFont="1" applyBorder="1" applyAlignment="1">
      <alignment horizontal="right" readingOrder="2"/>
    </xf>
    <xf numFmtId="0" fontId="7" fillId="0" borderId="0" xfId="11" applyFont="1" applyBorder="1" applyAlignment="1">
      <alignment horizontal="right" readingOrder="2"/>
    </xf>
    <xf numFmtId="0" fontId="4" fillId="0" borderId="0" xfId="11" applyFont="1" applyAlignment="1">
      <alignment horizontal="right" readingOrder="2"/>
    </xf>
    <xf numFmtId="0" fontId="4" fillId="0" borderId="0" xfId="11" applyFont="1" applyFill="1" applyAlignment="1">
      <alignment horizontal="right" readingOrder="2"/>
    </xf>
    <xf numFmtId="0" fontId="4" fillId="0" borderId="0" xfId="11" applyFont="1" applyFill="1" applyBorder="1" applyAlignment="1">
      <alignment horizontal="left" vertical="center" wrapText="1"/>
    </xf>
    <xf numFmtId="0" fontId="4" fillId="0" borderId="0" xfId="11" applyFont="1" applyFill="1" applyBorder="1" applyAlignment="1">
      <alignment horizontal="right" readingOrder="2"/>
    </xf>
    <xf numFmtId="0" fontId="11" fillId="0" borderId="0" xfId="0" applyFont="1"/>
    <xf numFmtId="0" fontId="10" fillId="2" borderId="1" xfId="11" applyFont="1" applyFill="1" applyBorder="1" applyAlignment="1">
      <alignment horizontal="right" vertical="center" indent="1" readingOrder="2"/>
    </xf>
    <xf numFmtId="0" fontId="10" fillId="3" borderId="1" xfId="11" applyFont="1" applyFill="1" applyBorder="1" applyAlignment="1">
      <alignment horizontal="right" vertical="center" indent="1" readingOrder="2"/>
    </xf>
    <xf numFmtId="0" fontId="4" fillId="2" borderId="1" xfId="11" applyFont="1" applyFill="1" applyBorder="1" applyAlignment="1">
      <alignment horizontal="right" vertical="center" indent="4" readingOrder="2"/>
    </xf>
    <xf numFmtId="0" fontId="4" fillId="2" borderId="1" xfId="11" applyFont="1" applyFill="1" applyBorder="1" applyAlignment="1">
      <alignment horizontal="right" vertical="center" indent="7" readingOrder="2"/>
    </xf>
    <xf numFmtId="166" fontId="4" fillId="2" borderId="1" xfId="11" applyNumberFormat="1" applyFont="1" applyFill="1" applyBorder="1" applyAlignment="1">
      <alignment horizontal="right" vertical="center" indent="7" readingOrder="2"/>
    </xf>
    <xf numFmtId="0" fontId="4" fillId="2" borderId="1" xfId="11" applyFont="1" applyFill="1" applyBorder="1" applyAlignment="1">
      <alignment horizontal="right" vertical="center" indent="9" readingOrder="2"/>
    </xf>
    <xf numFmtId="166" fontId="4" fillId="2" borderId="1" xfId="11" applyNumberFormat="1" applyFont="1" applyFill="1" applyBorder="1" applyAlignment="1">
      <alignment horizontal="right" vertical="center" indent="6" readingOrder="2"/>
    </xf>
    <xf numFmtId="0" fontId="4" fillId="0" borderId="1" xfId="11" applyFont="1" applyFill="1" applyBorder="1" applyAlignment="1">
      <alignment horizontal="right" indent="5" readingOrder="2"/>
    </xf>
    <xf numFmtId="0" fontId="10" fillId="2" borderId="1" xfId="11" applyFont="1" applyFill="1" applyBorder="1" applyAlignment="1">
      <alignment horizontal="right"/>
    </xf>
    <xf numFmtId="0" fontId="11" fillId="0" borderId="0" xfId="0" applyFont="1" applyFill="1"/>
    <xf numFmtId="0" fontId="10" fillId="0" borderId="1" xfId="11" applyFont="1" applyFill="1" applyBorder="1" applyAlignment="1">
      <alignment horizontal="right" wrapText="1"/>
    </xf>
    <xf numFmtId="0" fontId="10" fillId="0" borderId="1" xfId="11" applyFont="1" applyFill="1" applyBorder="1" applyAlignment="1">
      <alignment horizontal="right"/>
    </xf>
    <xf numFmtId="0" fontId="10" fillId="3" borderId="1" xfId="11" applyFont="1" applyFill="1" applyBorder="1" applyAlignment="1">
      <alignment horizontal="right"/>
    </xf>
    <xf numFmtId="165" fontId="6" fillId="3" borderId="1" xfId="27" applyNumberFormat="1" applyFont="1" applyFill="1" applyBorder="1" applyAlignment="1">
      <alignment horizontal="right" vertical="center"/>
    </xf>
    <xf numFmtId="165" fontId="6" fillId="4" borderId="1" xfId="27" applyNumberFormat="1" applyFont="1" applyFill="1" applyBorder="1" applyAlignment="1">
      <alignment horizontal="right" vertical="center"/>
    </xf>
    <xf numFmtId="0" fontId="14" fillId="0" borderId="1" xfId="0" applyFont="1" applyBorder="1"/>
    <xf numFmtId="0" fontId="10" fillId="0" borderId="0" xfId="11" applyFont="1" applyFill="1" applyBorder="1" applyAlignment="1">
      <alignment vertical="center"/>
    </xf>
    <xf numFmtId="0" fontId="6" fillId="2" borderId="1" xfId="11" applyFont="1" applyFill="1" applyBorder="1" applyAlignment="1">
      <alignment horizontal="right" vertical="center" indent="4" readingOrder="2"/>
    </xf>
    <xf numFmtId="166" fontId="6" fillId="2" borderId="1" xfId="11" applyNumberFormat="1" applyFont="1" applyFill="1" applyBorder="1" applyAlignment="1">
      <alignment horizontal="right" vertical="center" indent="4" readingOrder="2"/>
    </xf>
    <xf numFmtId="0" fontId="6" fillId="0" borderId="1" xfId="11" applyFont="1" applyFill="1" applyBorder="1" applyAlignment="1">
      <alignment horizontal="right" indent="2" readingOrder="2"/>
    </xf>
    <xf numFmtId="0" fontId="19" fillId="0" borderId="1" xfId="11" applyNumberFormat="1" applyFont="1" applyFill="1" applyBorder="1" applyAlignment="1">
      <alignment horizontal="center" vertical="center"/>
    </xf>
    <xf numFmtId="168" fontId="6" fillId="0" borderId="1" xfId="11" applyNumberFormat="1" applyFont="1" applyFill="1" applyBorder="1" applyAlignment="1">
      <alignment horizontal="right" vertical="center"/>
    </xf>
    <xf numFmtId="165" fontId="6" fillId="0" borderId="1" xfId="27" applyNumberFormat="1" applyFont="1" applyFill="1" applyBorder="1" applyAlignment="1">
      <alignment horizontal="right" vertical="center"/>
    </xf>
    <xf numFmtId="165" fontId="9" fillId="0" borderId="1" xfId="27" applyNumberFormat="1" applyFont="1" applyFill="1" applyBorder="1" applyAlignment="1">
      <alignment horizontal="right" vertical="center"/>
    </xf>
    <xf numFmtId="164" fontId="6" fillId="3" borderId="1" xfId="4" applyNumberFormat="1" applyFont="1" applyFill="1" applyBorder="1" applyAlignment="1">
      <alignment horizontal="right" vertical="center"/>
    </xf>
    <xf numFmtId="165" fontId="9" fillId="3" borderId="1" xfId="27" applyNumberFormat="1" applyFont="1" applyFill="1" applyBorder="1" applyAlignment="1">
      <alignment horizontal="right" vertical="center"/>
    </xf>
    <xf numFmtId="164" fontId="6" fillId="4" borderId="1" xfId="4" applyNumberFormat="1" applyFont="1" applyFill="1" applyBorder="1" applyAlignment="1">
      <alignment horizontal="right" vertical="center"/>
    </xf>
    <xf numFmtId="165" fontId="9" fillId="4" borderId="1" xfId="27" applyNumberFormat="1" applyFont="1" applyFill="1" applyBorder="1" applyAlignment="1">
      <alignment horizontal="right" vertical="center"/>
    </xf>
    <xf numFmtId="168" fontId="4" fillId="0" borderId="1" xfId="11" applyNumberFormat="1" applyFont="1" applyFill="1" applyBorder="1" applyAlignment="1">
      <alignment horizontal="right" vertical="center"/>
    </xf>
    <xf numFmtId="165" fontId="4" fillId="0" borderId="1" xfId="27" applyNumberFormat="1" applyFont="1" applyFill="1" applyBorder="1" applyAlignment="1">
      <alignment horizontal="right" vertical="center"/>
    </xf>
    <xf numFmtId="165" fontId="20" fillId="0" borderId="1" xfId="27" applyNumberFormat="1" applyFont="1" applyFill="1" applyBorder="1" applyAlignment="1">
      <alignment horizontal="right" vertical="center"/>
    </xf>
    <xf numFmtId="168" fontId="6" fillId="4" borderId="1" xfId="11" applyNumberFormat="1" applyFont="1" applyFill="1" applyBorder="1" applyAlignment="1">
      <alignment horizontal="right" vertical="center"/>
    </xf>
    <xf numFmtId="168" fontId="6" fillId="3" borderId="1" xfId="11" applyNumberFormat="1" applyFont="1" applyFill="1" applyBorder="1" applyAlignment="1">
      <alignment horizontal="right" vertical="center"/>
    </xf>
    <xf numFmtId="165" fontId="6" fillId="3" borderId="1" xfId="47" applyNumberFormat="1" applyFont="1" applyFill="1" applyBorder="1" applyAlignment="1">
      <alignment horizontal="right" vertical="center"/>
    </xf>
    <xf numFmtId="165" fontId="6" fillId="4" borderId="1" xfId="47" applyNumberFormat="1" applyFont="1" applyFill="1" applyBorder="1" applyAlignment="1">
      <alignment horizontal="right" vertical="center"/>
    </xf>
    <xf numFmtId="165" fontId="6" fillId="0" borderId="2" xfId="47" applyNumberFormat="1" applyFont="1" applyFill="1" applyBorder="1" applyAlignment="1">
      <alignment horizontal="right" vertical="center"/>
    </xf>
    <xf numFmtId="165" fontId="6" fillId="0" borderId="3" xfId="47" applyNumberFormat="1" applyFont="1" applyFill="1" applyBorder="1" applyAlignment="1">
      <alignment horizontal="right" vertical="center"/>
    </xf>
    <xf numFmtId="165" fontId="6" fillId="0" borderId="1" xfId="47" applyNumberFormat="1" applyFont="1" applyFill="1" applyBorder="1" applyAlignment="1">
      <alignment horizontal="right" vertical="center"/>
    </xf>
    <xf numFmtId="165" fontId="6" fillId="0" borderId="4" xfId="47" applyNumberFormat="1" applyFont="1" applyFill="1" applyBorder="1" applyAlignment="1">
      <alignment horizontal="right" vertical="center"/>
    </xf>
    <xf numFmtId="165" fontId="6" fillId="0" borderId="0" xfId="47" applyNumberFormat="1" applyFont="1" applyFill="1" applyBorder="1" applyAlignment="1">
      <alignment horizontal="right" vertical="center"/>
    </xf>
    <xf numFmtId="165" fontId="6" fillId="0" borderId="5" xfId="47" applyNumberFormat="1" applyFont="1" applyFill="1" applyBorder="1" applyAlignment="1">
      <alignment horizontal="right" vertical="center"/>
    </xf>
    <xf numFmtId="165" fontId="6" fillId="0" borderId="6" xfId="47" applyNumberFormat="1" applyFont="1" applyFill="1" applyBorder="1" applyAlignment="1">
      <alignment horizontal="right" vertical="center"/>
    </xf>
    <xf numFmtId="165" fontId="6" fillId="0" borderId="7" xfId="47" applyNumberFormat="1" applyFont="1" applyFill="1" applyBorder="1" applyAlignment="1">
      <alignment horizontal="right" vertical="center"/>
    </xf>
    <xf numFmtId="165" fontId="6" fillId="0" borderId="8" xfId="47" applyNumberFormat="1" applyFont="1" applyFill="1" applyBorder="1" applyAlignment="1">
      <alignment horizontal="right" vertical="center"/>
    </xf>
    <xf numFmtId="165" fontId="6" fillId="0" borderId="9" xfId="47" applyNumberFormat="1" applyFont="1" applyFill="1" applyBorder="1" applyAlignment="1">
      <alignment horizontal="right" vertical="center"/>
    </xf>
    <xf numFmtId="1" fontId="21" fillId="0" borderId="2" xfId="11" applyNumberFormat="1" applyFont="1" applyFill="1" applyBorder="1" applyAlignment="1">
      <alignment vertical="center" wrapText="1"/>
    </xf>
    <xf numFmtId="1" fontId="21" fillId="0" borderId="0" xfId="11" applyNumberFormat="1" applyFont="1" applyFill="1" applyBorder="1" applyAlignment="1">
      <alignment vertical="center" wrapText="1"/>
    </xf>
    <xf numFmtId="1" fontId="21" fillId="0" borderId="7" xfId="11" applyNumberFormat="1" applyFont="1" applyFill="1" applyBorder="1" applyAlignment="1">
      <alignment vertical="center" wrapText="1"/>
    </xf>
    <xf numFmtId="1" fontId="21" fillId="0" borderId="3" xfId="11" applyNumberFormat="1" applyFont="1" applyFill="1" applyBorder="1" applyAlignment="1">
      <alignment vertical="center" wrapText="1"/>
    </xf>
    <xf numFmtId="1" fontId="21" fillId="0" borderId="5" xfId="11" applyNumberFormat="1" applyFont="1" applyFill="1" applyBorder="1" applyAlignment="1">
      <alignment vertical="center" wrapText="1"/>
    </xf>
    <xf numFmtId="1" fontId="21" fillId="0" borderId="8" xfId="11" applyNumberFormat="1" applyFont="1" applyFill="1" applyBorder="1" applyAlignment="1">
      <alignment vertical="center" wrapText="1"/>
    </xf>
    <xf numFmtId="0" fontId="10" fillId="0" borderId="1" xfId="11" applyNumberFormat="1" applyFont="1" applyFill="1" applyBorder="1" applyAlignment="1">
      <alignment horizontal="center" vertical="center"/>
    </xf>
    <xf numFmtId="0" fontId="10" fillId="0" borderId="1" xfId="11" applyNumberFormat="1" applyFont="1" applyFill="1" applyBorder="1" applyAlignment="1">
      <alignment horizontal="center" vertical="center"/>
    </xf>
    <xf numFmtId="0" fontId="12" fillId="0" borderId="1" xfId="11" applyFont="1" applyFill="1" applyBorder="1" applyAlignment="1">
      <alignment horizontal="center" vertical="center" wrapText="1"/>
    </xf>
    <xf numFmtId="166" fontId="19" fillId="0" borderId="10" xfId="11" applyNumberFormat="1" applyFont="1" applyFill="1" applyBorder="1" applyAlignment="1">
      <alignment horizontal="right" readingOrder="2"/>
    </xf>
    <xf numFmtId="0" fontId="10" fillId="0" borderId="10" xfId="11" applyNumberFormat="1" applyFont="1" applyFill="1" applyBorder="1" applyAlignment="1">
      <alignment horizontal="center" vertical="center"/>
    </xf>
    <xf numFmtId="0" fontId="10" fillId="0" borderId="11" xfId="11" applyNumberFormat="1" applyFont="1" applyFill="1" applyBorder="1" applyAlignment="1">
      <alignment horizontal="center" vertical="center"/>
    </xf>
    <xf numFmtId="0" fontId="3" fillId="0" borderId="6" xfId="11" applyFont="1" applyFill="1" applyBorder="1" applyAlignment="1">
      <alignment horizontal="center" vertical="center"/>
    </xf>
    <xf numFmtId="0" fontId="3" fillId="0" borderId="0" xfId="11" applyFont="1" applyFill="1" applyBorder="1" applyAlignment="1">
      <alignment horizontal="center" vertical="center"/>
    </xf>
    <xf numFmtId="0" fontId="17" fillId="0" borderId="7" xfId="11" applyFont="1" applyFill="1" applyBorder="1" applyAlignment="1">
      <alignment horizontal="center" vertical="center"/>
    </xf>
    <xf numFmtId="0" fontId="17" fillId="0" borderId="0" xfId="11" applyFont="1" applyFill="1" applyBorder="1" applyAlignment="1">
      <alignment horizontal="center" vertical="center"/>
    </xf>
    <xf numFmtId="0" fontId="12" fillId="0" borderId="10" xfId="11" applyFont="1" applyFill="1" applyBorder="1" applyAlignment="1">
      <alignment horizontal="center" vertical="center" wrapText="1"/>
    </xf>
    <xf numFmtId="0" fontId="12" fillId="0" borderId="12" xfId="11" applyFont="1" applyFill="1" applyBorder="1" applyAlignment="1">
      <alignment horizontal="center" vertical="center" wrapText="1"/>
    </xf>
    <xf numFmtId="0" fontId="12" fillId="0" borderId="11" xfId="11" applyFont="1" applyFill="1" applyBorder="1" applyAlignment="1">
      <alignment horizontal="center" vertical="center" wrapText="1"/>
    </xf>
    <xf numFmtId="0" fontId="10" fillId="0" borderId="10" xfId="11" applyFont="1" applyFill="1" applyBorder="1" applyAlignment="1">
      <alignment horizontal="center" vertical="center" wrapText="1"/>
    </xf>
    <xf numFmtId="0" fontId="10" fillId="0" borderId="11" xfId="11" applyFont="1" applyFill="1" applyBorder="1" applyAlignment="1">
      <alignment horizontal="center" vertical="center" wrapText="1"/>
    </xf>
    <xf numFmtId="166" fontId="19" fillId="0" borderId="1" xfId="11" applyNumberFormat="1" applyFont="1" applyFill="1" applyBorder="1" applyAlignment="1">
      <alignment horizontal="right" readingOrder="2"/>
    </xf>
  </cellXfs>
  <cellStyles count="55">
    <cellStyle name="Comma 2" xfId="1"/>
    <cellStyle name="Comma 2 2" xfId="2"/>
    <cellStyle name="Comma 2 2 2" xfId="3"/>
    <cellStyle name="Comma 2 3" xfId="4"/>
    <cellStyle name="Comma 3" xfId="5"/>
    <cellStyle name="Comma 3 2" xfId="6"/>
    <cellStyle name="Comma 4" xfId="7"/>
    <cellStyle name="Comma 5" xfId="8"/>
    <cellStyle name="Normal" xfId="0" builtinId="0"/>
    <cellStyle name="Normal 2" xfId="9"/>
    <cellStyle name="Normal 2 2" xfId="10"/>
    <cellStyle name="Normal 2 2 2" xfId="11"/>
    <cellStyle name="Normal 2 2 2 2" xfId="12"/>
    <cellStyle name="Normal 2 2 3" xfId="13"/>
    <cellStyle name="Normal 2 3" xfId="14"/>
    <cellStyle name="Normal 20" xfId="15"/>
    <cellStyle name="Normal 20 2" xfId="16"/>
    <cellStyle name="Normal 23" xfId="17"/>
    <cellStyle name="Normal 23 2" xfId="18"/>
    <cellStyle name="Normal 24" xfId="19"/>
    <cellStyle name="Normal 24 2" xfId="20"/>
    <cellStyle name="Normal 26" xfId="21"/>
    <cellStyle name="Normal 26 2" xfId="22"/>
    <cellStyle name="Normal 29" xfId="23"/>
    <cellStyle name="Normal 29 2" xfId="24"/>
    <cellStyle name="Normal 3" xfId="25"/>
    <cellStyle name="Normal 3 2" xfId="26"/>
    <cellStyle name="Normal 3 2 2" xfId="27"/>
    <cellStyle name="Normal 3 3" xfId="28"/>
    <cellStyle name="Normal 31" xfId="29"/>
    <cellStyle name="Normal 31 2" xfId="30"/>
    <cellStyle name="Normal 34" xfId="31"/>
    <cellStyle name="Normal 34 2" xfId="32"/>
    <cellStyle name="Normal 36" xfId="33"/>
    <cellStyle name="Normal 36 2" xfId="34"/>
    <cellStyle name="Normal 37" xfId="35"/>
    <cellStyle name="Normal 37 2" xfId="36"/>
    <cellStyle name="Normal 4" xfId="37"/>
    <cellStyle name="Normal 5" xfId="38"/>
    <cellStyle name="Normal 5 2" xfId="39"/>
    <cellStyle name="Normal 6" xfId="40"/>
    <cellStyle name="Normal 6 2" xfId="41"/>
    <cellStyle name="Normal 7" xfId="42"/>
    <cellStyle name="Normal 7 2" xfId="43"/>
    <cellStyle name="Normal 8" xfId="44"/>
    <cellStyle name="Normal 9" xfId="45"/>
    <cellStyle name="Normal 9 2" xfId="46"/>
    <cellStyle name="Percent 2" xfId="47"/>
    <cellStyle name="Percent 3" xfId="48"/>
    <cellStyle name="Percent 3 2" xfId="49"/>
    <cellStyle name="Percent 4" xfId="50"/>
    <cellStyle name="Percent 4 2" xfId="51"/>
    <cellStyle name="Percent 5" xfId="52"/>
    <cellStyle name="Style 1" xfId="53"/>
    <cellStyle name="Style 1 2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47"/>
  <sheetViews>
    <sheetView rightToLeft="1" tabSelected="1" topLeftCell="A25" zoomScale="73" zoomScaleNormal="73" workbookViewId="0">
      <pane xSplit="1" topLeftCell="B1" activePane="topRight" state="frozen"/>
      <selection activeCell="A4" sqref="A4"/>
      <selection pane="topRight" activeCell="A34" sqref="A34:A35"/>
    </sheetView>
  </sheetViews>
  <sheetFormatPr defaultColWidth="9.140625" defaultRowHeight="15.75" x14ac:dyDescent="0.25"/>
  <cols>
    <col min="1" max="1" width="44.140625" style="8" customWidth="1"/>
    <col min="2" max="2" width="12.28515625" style="8" bestFit="1" customWidth="1"/>
    <col min="3" max="3" width="10.42578125" style="8" bestFit="1" customWidth="1"/>
    <col min="4" max="4" width="12.28515625" style="8" bestFit="1" customWidth="1"/>
    <col min="5" max="5" width="10.42578125" style="8" bestFit="1" customWidth="1"/>
    <col min="6" max="6" width="12.28515625" style="8" bestFit="1" customWidth="1"/>
    <col min="7" max="7" width="10.42578125" style="8" bestFit="1" customWidth="1"/>
    <col min="8" max="8" width="12.28515625" style="8" bestFit="1" customWidth="1"/>
    <col min="9" max="9" width="10.42578125" style="8" bestFit="1" customWidth="1"/>
    <col min="10" max="10" width="12.28515625" style="8" bestFit="1" customWidth="1"/>
    <col min="11" max="11" width="10.42578125" style="8" bestFit="1" customWidth="1"/>
    <col min="12" max="12" width="11.28515625" style="8" bestFit="1" customWidth="1"/>
    <col min="13" max="13" width="10.28515625" style="8" bestFit="1" customWidth="1"/>
    <col min="14" max="14" width="11.28515625" style="8" bestFit="1" customWidth="1"/>
    <col min="15" max="15" width="10.28515625" style="8" bestFit="1" customWidth="1"/>
    <col min="16" max="16" width="11.28515625" style="8" bestFit="1" customWidth="1"/>
    <col min="17" max="17" width="10.28515625" style="8" bestFit="1" customWidth="1"/>
    <col min="18" max="18" width="11.28515625" style="8" bestFit="1" customWidth="1"/>
    <col min="19" max="19" width="10.28515625" style="8" bestFit="1" customWidth="1"/>
    <col min="20" max="20" width="11.28515625" style="8" bestFit="1" customWidth="1"/>
    <col min="21" max="21" width="10.28515625" style="8" bestFit="1" customWidth="1"/>
    <col min="22" max="22" width="11.140625" style="8" bestFit="1" customWidth="1"/>
    <col min="23" max="23" width="10.28515625" style="8" bestFit="1" customWidth="1"/>
    <col min="24" max="24" width="10.28515625" style="8" customWidth="1"/>
    <col min="25" max="25" width="11.28515625" style="8" bestFit="1" customWidth="1"/>
    <col min="26" max="27" width="10.28515625" style="8" customWidth="1"/>
    <col min="28" max="28" width="11.42578125" style="8" bestFit="1" customWidth="1"/>
    <col min="29" max="29" width="10.85546875" style="8" bestFit="1" customWidth="1"/>
    <col min="30" max="31" width="10.85546875" style="8" customWidth="1"/>
    <col min="32" max="32" width="10.5703125" style="8" bestFit="1" customWidth="1"/>
    <col min="33" max="33" width="10.85546875" style="8" bestFit="1" customWidth="1"/>
    <col min="34" max="35" width="10.5703125" style="8" customWidth="1"/>
    <col min="36" max="36" width="10.42578125" style="8" customWidth="1"/>
    <col min="37" max="38" width="9.140625" style="8"/>
    <col min="39" max="39" width="15.28515625" style="8" customWidth="1"/>
    <col min="40" max="16384" width="9.140625" style="8"/>
  </cols>
  <sheetData>
    <row r="1" spans="1:36" ht="18.75" x14ac:dyDescent="0.25">
      <c r="A1" s="66" t="s">
        <v>30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</row>
    <row r="2" spans="1:36" ht="18.75" x14ac:dyDescent="0.25">
      <c r="A2" s="68" t="s">
        <v>14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</row>
    <row r="3" spans="1:36" ht="63" customHeight="1" x14ac:dyDescent="0.25">
      <c r="A3" s="1"/>
      <c r="B3" s="64" t="s">
        <v>35</v>
      </c>
      <c r="C3" s="65"/>
      <c r="D3" s="64" t="s">
        <v>36</v>
      </c>
      <c r="E3" s="65"/>
      <c r="F3" s="64" t="s">
        <v>37</v>
      </c>
      <c r="G3" s="65"/>
      <c r="H3" s="64" t="s">
        <v>38</v>
      </c>
      <c r="I3" s="65"/>
      <c r="J3" s="64" t="s">
        <v>39</v>
      </c>
      <c r="K3" s="65"/>
      <c r="L3" s="64" t="s">
        <v>40</v>
      </c>
      <c r="M3" s="65"/>
      <c r="N3" s="64" t="s">
        <v>41</v>
      </c>
      <c r="O3" s="65"/>
      <c r="P3" s="64" t="s">
        <v>50</v>
      </c>
      <c r="Q3" s="65"/>
      <c r="R3" s="64" t="s">
        <v>52</v>
      </c>
      <c r="S3" s="65"/>
      <c r="T3" s="64" t="s">
        <v>53</v>
      </c>
      <c r="U3" s="65"/>
      <c r="V3" s="64" t="s">
        <v>59</v>
      </c>
      <c r="W3" s="65"/>
      <c r="X3" s="64" t="s">
        <v>54</v>
      </c>
      <c r="Y3" s="65"/>
      <c r="Z3" s="64" t="s">
        <v>58</v>
      </c>
      <c r="AA3" s="65"/>
      <c r="AB3" s="73" t="s">
        <v>19</v>
      </c>
      <c r="AC3" s="74"/>
      <c r="AD3" s="73" t="s">
        <v>49</v>
      </c>
      <c r="AE3" s="74"/>
      <c r="AF3" s="73" t="s">
        <v>20</v>
      </c>
      <c r="AG3" s="74"/>
      <c r="AH3" s="62" t="s">
        <v>19</v>
      </c>
      <c r="AI3" s="62" t="s">
        <v>49</v>
      </c>
      <c r="AJ3" s="62" t="s">
        <v>20</v>
      </c>
    </row>
    <row r="4" spans="1:36" x14ac:dyDescent="0.25">
      <c r="A4" s="1"/>
      <c r="B4" s="61" t="s">
        <v>26</v>
      </c>
      <c r="C4" s="61" t="s">
        <v>27</v>
      </c>
      <c r="D4" s="61" t="s">
        <v>26</v>
      </c>
      <c r="E4" s="61" t="s">
        <v>27</v>
      </c>
      <c r="F4" s="61" t="s">
        <v>26</v>
      </c>
      <c r="G4" s="61" t="s">
        <v>27</v>
      </c>
      <c r="H4" s="61" t="s">
        <v>26</v>
      </c>
      <c r="I4" s="61" t="s">
        <v>27</v>
      </c>
      <c r="J4" s="61" t="s">
        <v>26</v>
      </c>
      <c r="K4" s="61" t="s">
        <v>27</v>
      </c>
      <c r="L4" s="61" t="s">
        <v>26</v>
      </c>
      <c r="M4" s="61" t="s">
        <v>27</v>
      </c>
      <c r="N4" s="61" t="s">
        <v>26</v>
      </c>
      <c r="O4" s="61" t="s">
        <v>27</v>
      </c>
      <c r="P4" s="61" t="s">
        <v>26</v>
      </c>
      <c r="Q4" s="61" t="s">
        <v>27</v>
      </c>
      <c r="R4" s="61" t="s">
        <v>26</v>
      </c>
      <c r="S4" s="61" t="s">
        <v>27</v>
      </c>
      <c r="T4" s="61" t="s">
        <v>26</v>
      </c>
      <c r="U4" s="61" t="s">
        <v>27</v>
      </c>
      <c r="V4" s="61" t="s">
        <v>26</v>
      </c>
      <c r="W4" s="61" t="s">
        <v>27</v>
      </c>
      <c r="X4" s="61" t="s">
        <v>26</v>
      </c>
      <c r="Y4" s="61" t="s">
        <v>27</v>
      </c>
      <c r="Z4" s="61" t="s">
        <v>26</v>
      </c>
      <c r="AA4" s="61" t="s">
        <v>27</v>
      </c>
      <c r="AB4" s="60" t="s">
        <v>26</v>
      </c>
      <c r="AC4" s="60" t="s">
        <v>27</v>
      </c>
      <c r="AD4" s="29" t="s">
        <v>26</v>
      </c>
      <c r="AE4" s="29" t="s">
        <v>27</v>
      </c>
      <c r="AF4" s="60" t="s">
        <v>26</v>
      </c>
      <c r="AG4" s="60" t="s">
        <v>27</v>
      </c>
      <c r="AH4" s="70" t="s">
        <v>13</v>
      </c>
      <c r="AI4" s="71"/>
      <c r="AJ4" s="72"/>
    </row>
    <row r="5" spans="1:36" ht="30.75" customHeight="1" x14ac:dyDescent="0.25">
      <c r="A5" s="9" t="s">
        <v>18</v>
      </c>
      <c r="B5" s="30">
        <v>3206.1</v>
      </c>
      <c r="C5" s="30">
        <v>667</v>
      </c>
      <c r="D5" s="30">
        <v>3216.2</v>
      </c>
      <c r="E5" s="30">
        <v>665.6</v>
      </c>
      <c r="F5" s="30">
        <v>3231.5</v>
      </c>
      <c r="G5" s="30">
        <v>670</v>
      </c>
      <c r="H5" s="30">
        <v>3259.8</v>
      </c>
      <c r="I5" s="30">
        <v>692.1</v>
      </c>
      <c r="J5" s="30">
        <v>3301.3</v>
      </c>
      <c r="K5" s="30">
        <v>694.4</v>
      </c>
      <c r="L5" s="30">
        <v>3327.1</v>
      </c>
      <c r="M5" s="30">
        <v>698.9</v>
      </c>
      <c r="N5" s="30">
        <v>3369.2</v>
      </c>
      <c r="O5" s="30">
        <v>701.9</v>
      </c>
      <c r="P5" s="30">
        <v>3402.4</v>
      </c>
      <c r="Q5" s="30">
        <v>706.7</v>
      </c>
      <c r="R5" s="30">
        <v>3480.3</v>
      </c>
      <c r="S5" s="30">
        <v>717.7</v>
      </c>
      <c r="T5" s="30">
        <v>3525.2</v>
      </c>
      <c r="U5" s="30">
        <v>729.3</v>
      </c>
      <c r="V5" s="30">
        <v>3559.1</v>
      </c>
      <c r="W5" s="30">
        <v>737.4</v>
      </c>
      <c r="X5" s="30">
        <v>3546.5</v>
      </c>
      <c r="Y5" s="30">
        <v>740.5</v>
      </c>
      <c r="Z5" s="30">
        <v>3557</v>
      </c>
      <c r="AA5" s="30">
        <v>753.2</v>
      </c>
      <c r="AB5" s="31">
        <v>2.9606654448046665E-3</v>
      </c>
      <c r="AC5" s="31">
        <v>1.7150573936529412E-2</v>
      </c>
      <c r="AD5" s="31">
        <v>5.5740235070639965E-2</v>
      </c>
      <c r="AE5" s="31">
        <v>7.3087334378116653E-2</v>
      </c>
      <c r="AF5" s="31">
        <v>0.10944761548298554</v>
      </c>
      <c r="AG5" s="31">
        <v>0.12923538230884568</v>
      </c>
      <c r="AH5" s="32">
        <v>5.4117098203871894E-3</v>
      </c>
      <c r="AI5" s="32">
        <v>5.8731055488688622E-2</v>
      </c>
      <c r="AJ5" s="32">
        <v>0.11285533551935134</v>
      </c>
    </row>
    <row r="6" spans="1:36" ht="30.75" customHeight="1" x14ac:dyDescent="0.25">
      <c r="A6" s="10" t="s">
        <v>15</v>
      </c>
      <c r="B6" s="33">
        <v>1534.4</v>
      </c>
      <c r="C6" s="33">
        <v>410.4</v>
      </c>
      <c r="D6" s="33">
        <v>1530</v>
      </c>
      <c r="E6" s="33">
        <v>409.2000000000001</v>
      </c>
      <c r="F6" s="33">
        <v>1539.8000000000002</v>
      </c>
      <c r="G6" s="33">
        <v>413.6</v>
      </c>
      <c r="H6" s="33">
        <v>1557.1</v>
      </c>
      <c r="I6" s="33">
        <v>424.5</v>
      </c>
      <c r="J6" s="33">
        <v>1548.8000000000002</v>
      </c>
      <c r="K6" s="33">
        <v>425.40000000000003</v>
      </c>
      <c r="L6" s="33">
        <v>1564.8000000000002</v>
      </c>
      <c r="M6" s="33">
        <v>429.7</v>
      </c>
      <c r="N6" s="33">
        <v>1562.4</v>
      </c>
      <c r="O6" s="33">
        <v>428.90000000000003</v>
      </c>
      <c r="P6" s="33">
        <v>1565.1999999999998</v>
      </c>
      <c r="Q6" s="33">
        <v>431</v>
      </c>
      <c r="R6" s="33">
        <f>R7+R14</f>
        <v>1579.4999999999998</v>
      </c>
      <c r="S6" s="33">
        <f>S7+S14</f>
        <v>433.99999999999994</v>
      </c>
      <c r="T6" s="33">
        <v>1611.7</v>
      </c>
      <c r="U6" s="33">
        <v>435.29999999999995</v>
      </c>
      <c r="V6" s="33">
        <v>1629.4</v>
      </c>
      <c r="W6" s="33">
        <v>433.7</v>
      </c>
      <c r="X6" s="33">
        <v>1634.0000000000002</v>
      </c>
      <c r="Y6" s="33">
        <v>443.7</v>
      </c>
      <c r="Z6" s="33">
        <v>1644.5</v>
      </c>
      <c r="AA6" s="33">
        <v>456.4</v>
      </c>
      <c r="AB6" s="22">
        <v>6.4259485924111903E-3</v>
      </c>
      <c r="AC6" s="22">
        <v>2.8622943430245629E-2</v>
      </c>
      <c r="AD6" s="22">
        <v>5.2547363031233862E-2</v>
      </c>
      <c r="AE6" s="22">
        <v>6.4117509909069614E-2</v>
      </c>
      <c r="AF6" s="22">
        <v>7.1754431699687204E-2</v>
      </c>
      <c r="AG6" s="22">
        <v>0.1120857699805069</v>
      </c>
      <c r="AH6" s="34">
        <v>1.1166193386918044E-2</v>
      </c>
      <c r="AI6" s="34">
        <v>5.5039421483452866E-2</v>
      </c>
      <c r="AJ6" s="34">
        <v>8.0265322912381531E-2</v>
      </c>
    </row>
    <row r="7" spans="1:36" ht="30.75" customHeight="1" x14ac:dyDescent="0.25">
      <c r="A7" s="26" t="s">
        <v>16</v>
      </c>
      <c r="B7" s="35">
        <v>1336.2</v>
      </c>
      <c r="C7" s="35">
        <v>381</v>
      </c>
      <c r="D7" s="35">
        <v>1334.3</v>
      </c>
      <c r="E7" s="35">
        <v>379.90000000000009</v>
      </c>
      <c r="F7" s="35">
        <v>1345.2</v>
      </c>
      <c r="G7" s="35">
        <v>383.20000000000005</v>
      </c>
      <c r="H7" s="35">
        <v>1352</v>
      </c>
      <c r="I7" s="35">
        <v>388.2</v>
      </c>
      <c r="J7" s="35">
        <v>1349.0000000000002</v>
      </c>
      <c r="K7" s="35">
        <v>389.3</v>
      </c>
      <c r="L7" s="35">
        <v>1358.8000000000002</v>
      </c>
      <c r="M7" s="35">
        <v>393.2</v>
      </c>
      <c r="N7" s="35">
        <v>1343.9</v>
      </c>
      <c r="O7" s="35">
        <v>393.70000000000005</v>
      </c>
      <c r="P7" s="35">
        <v>1344.3</v>
      </c>
      <c r="Q7" s="35">
        <v>393.5</v>
      </c>
      <c r="R7" s="35">
        <f>R8+R9+R10+R13</f>
        <v>1360.3999999999999</v>
      </c>
      <c r="S7" s="35">
        <f>S8+S9+S10+S13</f>
        <v>396.19999999999993</v>
      </c>
      <c r="T7" s="35">
        <v>1379</v>
      </c>
      <c r="U7" s="35">
        <v>397.59999999999997</v>
      </c>
      <c r="V7" s="35">
        <v>1393.3000000000002</v>
      </c>
      <c r="W7" s="35">
        <v>395.7</v>
      </c>
      <c r="X7" s="35">
        <v>1395.1000000000001</v>
      </c>
      <c r="Y7" s="35">
        <v>406</v>
      </c>
      <c r="Z7" s="35">
        <v>1397.4</v>
      </c>
      <c r="AA7" s="35">
        <v>419</v>
      </c>
      <c r="AB7" s="23">
        <v>1.6486273385420969E-3</v>
      </c>
      <c r="AC7" s="23">
        <v>3.2019704433497553E-2</v>
      </c>
      <c r="AD7" s="23">
        <v>3.9809509636133722E-2</v>
      </c>
      <c r="AE7" s="23">
        <v>6.4262128524256834E-2</v>
      </c>
      <c r="AF7" s="23">
        <v>4.5801526717557328E-2</v>
      </c>
      <c r="AG7" s="23">
        <v>9.9737532808398921E-2</v>
      </c>
      <c r="AH7" s="36">
        <v>8.4948087279994589E-3</v>
      </c>
      <c r="AI7" s="36">
        <v>4.5349907918968757E-2</v>
      </c>
      <c r="AJ7" s="36">
        <v>5.7768460284183476E-2</v>
      </c>
    </row>
    <row r="8" spans="1:36" ht="30.75" customHeight="1" x14ac:dyDescent="0.25">
      <c r="A8" s="12" t="s">
        <v>0</v>
      </c>
      <c r="B8" s="37">
        <v>182.7</v>
      </c>
      <c r="C8" s="37">
        <v>36.1</v>
      </c>
      <c r="D8" s="37">
        <v>176</v>
      </c>
      <c r="E8" s="37">
        <v>35.799999999999997</v>
      </c>
      <c r="F8" s="37">
        <v>177.4</v>
      </c>
      <c r="G8" s="37">
        <v>35.599999999999994</v>
      </c>
      <c r="H8" s="37">
        <v>177.29999999999998</v>
      </c>
      <c r="I8" s="37">
        <v>35.299999999999997</v>
      </c>
      <c r="J8" s="37">
        <v>176.29999999999998</v>
      </c>
      <c r="K8" s="37">
        <v>35.200000000000003</v>
      </c>
      <c r="L8" s="37">
        <v>150.70000000000002</v>
      </c>
      <c r="M8" s="37">
        <v>35</v>
      </c>
      <c r="N8" s="37">
        <v>149.60000000000002</v>
      </c>
      <c r="O8" s="37">
        <v>34.700000000000003</v>
      </c>
      <c r="P8" s="37">
        <v>150.6</v>
      </c>
      <c r="Q8" s="37">
        <v>33.4</v>
      </c>
      <c r="R8" s="37">
        <v>158.6</v>
      </c>
      <c r="S8" s="37">
        <v>35.6</v>
      </c>
      <c r="T8" s="37">
        <v>152.89999999999998</v>
      </c>
      <c r="U8" s="37">
        <v>35.4</v>
      </c>
      <c r="V8" s="37">
        <v>156.6</v>
      </c>
      <c r="W8" s="37">
        <v>40.5</v>
      </c>
      <c r="X8" s="37">
        <v>151.4</v>
      </c>
      <c r="Y8" s="37">
        <v>41.3</v>
      </c>
      <c r="Z8" s="37">
        <v>149.5</v>
      </c>
      <c r="AA8" s="37">
        <v>41.1</v>
      </c>
      <c r="AB8" s="38">
        <v>-1.2549537648612996E-2</v>
      </c>
      <c r="AC8" s="38">
        <v>-4.842615012106477E-3</v>
      </c>
      <c r="AD8" s="38">
        <v>-6.6844919786113177E-4</v>
      </c>
      <c r="AE8" s="38">
        <v>0.18443804034582123</v>
      </c>
      <c r="AF8" s="38">
        <v>-0.18171866447728513</v>
      </c>
      <c r="AG8" s="38">
        <v>0.13850415512465375</v>
      </c>
      <c r="AH8" s="39">
        <v>-1.0897768552153742E-2</v>
      </c>
      <c r="AI8" s="39">
        <v>3.4183396635919516E-2</v>
      </c>
      <c r="AJ8" s="39">
        <v>-0.12888482632541132</v>
      </c>
    </row>
    <row r="9" spans="1:36" ht="30.75" customHeight="1" x14ac:dyDescent="0.25">
      <c r="A9" s="13" t="s">
        <v>32</v>
      </c>
      <c r="B9" s="37">
        <v>220.4</v>
      </c>
      <c r="C9" s="37">
        <v>44</v>
      </c>
      <c r="D9" s="37">
        <v>224.5</v>
      </c>
      <c r="E9" s="37">
        <v>43.300000000000004</v>
      </c>
      <c r="F9" s="37">
        <v>227</v>
      </c>
      <c r="G9" s="37">
        <v>44.5</v>
      </c>
      <c r="H9" s="37">
        <v>231.5</v>
      </c>
      <c r="I9" s="37">
        <v>48.900000000000006</v>
      </c>
      <c r="J9" s="37">
        <v>231.6</v>
      </c>
      <c r="K9" s="37">
        <v>50.6</v>
      </c>
      <c r="L9" s="37">
        <v>244.6</v>
      </c>
      <c r="M9" s="37">
        <v>51.800000000000004</v>
      </c>
      <c r="N9" s="37">
        <v>242.6</v>
      </c>
      <c r="O9" s="37">
        <v>49.9</v>
      </c>
      <c r="P9" s="37">
        <v>239</v>
      </c>
      <c r="Q9" s="37">
        <v>49.8</v>
      </c>
      <c r="R9" s="37">
        <v>239.7</v>
      </c>
      <c r="S9" s="37">
        <v>49.8</v>
      </c>
      <c r="T9" s="37">
        <v>248.5</v>
      </c>
      <c r="U9" s="37">
        <v>49.1</v>
      </c>
      <c r="V9" s="37">
        <v>255</v>
      </c>
      <c r="W9" s="37">
        <v>41.199999999999996</v>
      </c>
      <c r="X9" s="37">
        <v>253.5</v>
      </c>
      <c r="Y9" s="37">
        <v>44.6</v>
      </c>
      <c r="Z9" s="37">
        <v>251.4</v>
      </c>
      <c r="AA9" s="37">
        <v>51</v>
      </c>
      <c r="AB9" s="38">
        <v>-8.2840236686390067E-3</v>
      </c>
      <c r="AC9" s="38">
        <v>0.1434977578475336</v>
      </c>
      <c r="AD9" s="38">
        <v>3.6273701566364336E-2</v>
      </c>
      <c r="AE9" s="38">
        <v>2.2044088176352838E-2</v>
      </c>
      <c r="AF9" s="38">
        <v>0.14065335753176034</v>
      </c>
      <c r="AG9" s="38">
        <v>0.15909090909090917</v>
      </c>
      <c r="AH9" s="39">
        <v>1.4424689701442395E-2</v>
      </c>
      <c r="AI9" s="39">
        <v>3.3846153846153859E-2</v>
      </c>
      <c r="AJ9" s="39">
        <v>0.14372163388804826</v>
      </c>
    </row>
    <row r="10" spans="1:36" ht="30.75" customHeight="1" x14ac:dyDescent="0.25">
      <c r="A10" s="13" t="s">
        <v>17</v>
      </c>
      <c r="B10" s="37">
        <v>922.3</v>
      </c>
      <c r="C10" s="37">
        <v>299.39999999999998</v>
      </c>
      <c r="D10" s="37">
        <v>924</v>
      </c>
      <c r="E10" s="37">
        <v>299.30000000000007</v>
      </c>
      <c r="F10" s="37">
        <v>931.6</v>
      </c>
      <c r="G10" s="37">
        <v>301.70000000000005</v>
      </c>
      <c r="H10" s="37">
        <v>933.7</v>
      </c>
      <c r="I10" s="37">
        <v>302.5</v>
      </c>
      <c r="J10" s="37">
        <v>930.90000000000009</v>
      </c>
      <c r="K10" s="37">
        <v>302</v>
      </c>
      <c r="L10" s="37">
        <v>952.6</v>
      </c>
      <c r="M10" s="37">
        <v>304.89999999999998</v>
      </c>
      <c r="N10" s="37">
        <v>932.60000000000014</v>
      </c>
      <c r="O10" s="37">
        <v>307.60000000000002</v>
      </c>
      <c r="P10" s="37">
        <v>938.40000000000009</v>
      </c>
      <c r="Q10" s="37">
        <v>308.8</v>
      </c>
      <c r="R10" s="37">
        <f>R11+R12</f>
        <v>945.4</v>
      </c>
      <c r="S10" s="37">
        <f>S11+S12</f>
        <v>309.39999999999998</v>
      </c>
      <c r="T10" s="37">
        <v>960.5</v>
      </c>
      <c r="U10" s="37">
        <v>311.79999999999995</v>
      </c>
      <c r="V10" s="37">
        <v>965.30000000000007</v>
      </c>
      <c r="W10" s="37">
        <v>312.7</v>
      </c>
      <c r="X10" s="37">
        <v>974.5</v>
      </c>
      <c r="Y10" s="37">
        <v>318.70000000000005</v>
      </c>
      <c r="Z10" s="37">
        <v>980.90000000000009</v>
      </c>
      <c r="AA10" s="37">
        <v>325.5</v>
      </c>
      <c r="AB10" s="38">
        <v>6.5674704976912412E-3</v>
      </c>
      <c r="AC10" s="38">
        <v>2.1336680263570607E-2</v>
      </c>
      <c r="AD10" s="38">
        <v>5.1790692687111228E-2</v>
      </c>
      <c r="AE10" s="38">
        <v>5.8192457737321179E-2</v>
      </c>
      <c r="AF10" s="38">
        <v>6.3536810148541845E-2</v>
      </c>
      <c r="AG10" s="38">
        <v>8.7174348697394821E-2</v>
      </c>
      <c r="AH10" s="39">
        <v>1.0207237859573004E-2</v>
      </c>
      <c r="AI10" s="39">
        <v>5.3378487340751235E-2</v>
      </c>
      <c r="AJ10" s="39">
        <v>6.9329622656953305E-2</v>
      </c>
    </row>
    <row r="11" spans="1:36" ht="30.75" customHeight="1" x14ac:dyDescent="0.25">
      <c r="A11" s="14" t="s">
        <v>42</v>
      </c>
      <c r="B11" s="37">
        <v>677.19999999999993</v>
      </c>
      <c r="C11" s="37">
        <v>148.69999999999999</v>
      </c>
      <c r="D11" s="37">
        <v>678</v>
      </c>
      <c r="E11" s="37">
        <v>148.00000000000003</v>
      </c>
      <c r="F11" s="37">
        <v>681.1</v>
      </c>
      <c r="G11" s="37">
        <v>148.60000000000002</v>
      </c>
      <c r="H11" s="37">
        <v>679.90000000000009</v>
      </c>
      <c r="I11" s="37">
        <v>148.20000000000002</v>
      </c>
      <c r="J11" s="37">
        <v>674.80000000000007</v>
      </c>
      <c r="K11" s="37">
        <v>146.4</v>
      </c>
      <c r="L11" s="37">
        <v>689.5</v>
      </c>
      <c r="M11" s="37">
        <v>147</v>
      </c>
      <c r="N11" s="37">
        <v>672.90000000000009</v>
      </c>
      <c r="O11" s="37">
        <v>149.5</v>
      </c>
      <c r="P11" s="37">
        <v>676.2</v>
      </c>
      <c r="Q11" s="37">
        <v>148.80000000000001</v>
      </c>
      <c r="R11" s="37">
        <v>680.8</v>
      </c>
      <c r="S11" s="37">
        <v>147.69999999999999</v>
      </c>
      <c r="T11" s="37">
        <v>694</v>
      </c>
      <c r="U11" s="37">
        <v>147.69999999999999</v>
      </c>
      <c r="V11" s="37">
        <v>696.7</v>
      </c>
      <c r="W11" s="37">
        <v>147.39999999999998</v>
      </c>
      <c r="X11" s="37">
        <v>701.7</v>
      </c>
      <c r="Y11" s="37">
        <v>150.20000000000002</v>
      </c>
      <c r="Z11" s="37">
        <v>704.2</v>
      </c>
      <c r="AA11" s="37">
        <v>151.5</v>
      </c>
      <c r="AB11" s="38">
        <v>3.5627761151488802E-3</v>
      </c>
      <c r="AC11" s="38">
        <v>8.6551264980025966E-3</v>
      </c>
      <c r="AD11" s="38">
        <v>4.6515083964927761E-2</v>
      </c>
      <c r="AE11" s="38">
        <v>1.3377926421404673E-2</v>
      </c>
      <c r="AF11" s="38">
        <v>3.9870053160071084E-2</v>
      </c>
      <c r="AG11" s="38">
        <v>1.8829858776059361E-2</v>
      </c>
      <c r="AH11" s="39">
        <v>4.4606174433619028E-3</v>
      </c>
      <c r="AI11" s="39">
        <v>4.0491245136186738E-2</v>
      </c>
      <c r="AJ11" s="39">
        <v>3.6081850102917867E-2</v>
      </c>
    </row>
    <row r="12" spans="1:36" ht="30.75" customHeight="1" x14ac:dyDescent="0.25">
      <c r="A12" s="14" t="s">
        <v>29</v>
      </c>
      <c r="B12" s="37">
        <v>245.1</v>
      </c>
      <c r="C12" s="37">
        <v>150.69999999999999</v>
      </c>
      <c r="D12" s="37">
        <v>246</v>
      </c>
      <c r="E12" s="37">
        <v>151.30000000000001</v>
      </c>
      <c r="F12" s="37">
        <v>250.5</v>
      </c>
      <c r="G12" s="37">
        <v>153.1</v>
      </c>
      <c r="H12" s="37">
        <v>253.8</v>
      </c>
      <c r="I12" s="37">
        <v>154.30000000000001</v>
      </c>
      <c r="J12" s="37">
        <v>256.10000000000002</v>
      </c>
      <c r="K12" s="37">
        <v>155.6</v>
      </c>
      <c r="L12" s="37">
        <v>263.10000000000002</v>
      </c>
      <c r="M12" s="37">
        <v>157.9</v>
      </c>
      <c r="N12" s="37">
        <v>259.7</v>
      </c>
      <c r="O12" s="37">
        <v>158.1</v>
      </c>
      <c r="P12" s="37">
        <v>262.2</v>
      </c>
      <c r="Q12" s="37">
        <v>160</v>
      </c>
      <c r="R12" s="37">
        <v>264.60000000000002</v>
      </c>
      <c r="S12" s="37">
        <v>161.69999999999999</v>
      </c>
      <c r="T12" s="37">
        <v>266.5</v>
      </c>
      <c r="U12" s="37">
        <v>164.1</v>
      </c>
      <c r="V12" s="37">
        <v>268.60000000000002</v>
      </c>
      <c r="W12" s="37">
        <v>165.3</v>
      </c>
      <c r="X12" s="37">
        <v>272.8</v>
      </c>
      <c r="Y12" s="37">
        <v>168.5</v>
      </c>
      <c r="Z12" s="37">
        <v>276.7</v>
      </c>
      <c r="AA12" s="37">
        <v>174</v>
      </c>
      <c r="AB12" s="38">
        <v>1.4296187683284334E-2</v>
      </c>
      <c r="AC12" s="38">
        <v>3.2640949554896048E-2</v>
      </c>
      <c r="AD12" s="38">
        <v>6.5460146322680046E-2</v>
      </c>
      <c r="AE12" s="38">
        <v>0.10056925996204935</v>
      </c>
      <c r="AF12" s="38">
        <v>0.12892696858425134</v>
      </c>
      <c r="AG12" s="38">
        <v>0.15461181154611814</v>
      </c>
      <c r="AH12" s="39">
        <v>2.1300702469974953E-2</v>
      </c>
      <c r="AI12" s="39">
        <v>7.8745811393010845E-2</v>
      </c>
      <c r="AJ12" s="39">
        <v>0.13870641738251632</v>
      </c>
    </row>
    <row r="13" spans="1:36" ht="30.75" customHeight="1" x14ac:dyDescent="0.25">
      <c r="A13" s="13" t="s">
        <v>2</v>
      </c>
      <c r="B13" s="37">
        <v>10.8</v>
      </c>
      <c r="C13" s="37">
        <v>1.5</v>
      </c>
      <c r="D13" s="37">
        <v>9.7999999999999989</v>
      </c>
      <c r="E13" s="37">
        <v>1.5</v>
      </c>
      <c r="F13" s="37">
        <v>9.1999999999999993</v>
      </c>
      <c r="G13" s="37">
        <v>1.4</v>
      </c>
      <c r="H13" s="37">
        <v>9.5</v>
      </c>
      <c r="I13" s="37">
        <v>1.5</v>
      </c>
      <c r="J13" s="37">
        <v>10.199999999999999</v>
      </c>
      <c r="K13" s="37">
        <v>1.5</v>
      </c>
      <c r="L13" s="37">
        <v>10.9</v>
      </c>
      <c r="M13" s="37">
        <v>1.5</v>
      </c>
      <c r="N13" s="37">
        <v>19.099999999999998</v>
      </c>
      <c r="O13" s="37">
        <v>1.5</v>
      </c>
      <c r="P13" s="37">
        <v>16.3</v>
      </c>
      <c r="Q13" s="37">
        <v>1.5</v>
      </c>
      <c r="R13" s="37">
        <v>16.7</v>
      </c>
      <c r="S13" s="37">
        <v>1.4</v>
      </c>
      <c r="T13" s="37">
        <v>17.099999999999998</v>
      </c>
      <c r="U13" s="37">
        <v>1.3</v>
      </c>
      <c r="V13" s="37">
        <v>16.399999999999999</v>
      </c>
      <c r="W13" s="37">
        <v>1.2999999999999998</v>
      </c>
      <c r="X13" s="37">
        <v>15.700000000000001</v>
      </c>
      <c r="Y13" s="37">
        <v>1.4</v>
      </c>
      <c r="Z13" s="37">
        <v>15.6</v>
      </c>
      <c r="AA13" s="37">
        <v>1.4</v>
      </c>
      <c r="AB13" s="38">
        <v>-6.3694267515924663E-3</v>
      </c>
      <c r="AC13" s="38">
        <v>0</v>
      </c>
      <c r="AD13" s="38">
        <v>-0.18324607329842924</v>
      </c>
      <c r="AE13" s="38">
        <v>-6.6666666666666763E-2</v>
      </c>
      <c r="AF13" s="38">
        <v>0.44444444444444442</v>
      </c>
      <c r="AG13" s="38">
        <v>-6.6666666666666763E-2</v>
      </c>
      <c r="AH13" s="39">
        <v>-5.8479532163743242E-3</v>
      </c>
      <c r="AI13" s="39">
        <v>-0.17475728155339809</v>
      </c>
      <c r="AJ13" s="39">
        <v>0.38211382113821135</v>
      </c>
    </row>
    <row r="14" spans="1:36" ht="30.75" customHeight="1" x14ac:dyDescent="0.25">
      <c r="A14" s="27" t="s">
        <v>48</v>
      </c>
      <c r="B14" s="40">
        <v>198.2</v>
      </c>
      <c r="C14" s="40">
        <v>29.400000000000002</v>
      </c>
      <c r="D14" s="40">
        <v>195.7</v>
      </c>
      <c r="E14" s="40">
        <v>29.3</v>
      </c>
      <c r="F14" s="40">
        <v>194.60000000000002</v>
      </c>
      <c r="G14" s="40">
        <v>30.4</v>
      </c>
      <c r="H14" s="40">
        <v>205.1</v>
      </c>
      <c r="I14" s="40">
        <v>36.300000000000004</v>
      </c>
      <c r="J14" s="40">
        <v>199.8</v>
      </c>
      <c r="K14" s="40">
        <v>36.1</v>
      </c>
      <c r="L14" s="40">
        <v>206</v>
      </c>
      <c r="M14" s="40">
        <v>36.5</v>
      </c>
      <c r="N14" s="40">
        <v>218.5</v>
      </c>
      <c r="O14" s="40">
        <v>35.199999999999996</v>
      </c>
      <c r="P14" s="40">
        <v>220.89999999999998</v>
      </c>
      <c r="Q14" s="40">
        <v>37.5</v>
      </c>
      <c r="R14" s="40">
        <v>219.1</v>
      </c>
      <c r="S14" s="40">
        <v>37.799999999999997</v>
      </c>
      <c r="T14" s="40">
        <v>232.7</v>
      </c>
      <c r="U14" s="40">
        <v>37.700000000000003</v>
      </c>
      <c r="V14" s="40">
        <v>236.1</v>
      </c>
      <c r="W14" s="40">
        <v>38</v>
      </c>
      <c r="X14" s="40">
        <v>238.9</v>
      </c>
      <c r="Y14" s="40">
        <v>37.699999999999996</v>
      </c>
      <c r="Z14" s="40">
        <v>247.10000000000002</v>
      </c>
      <c r="AA14" s="40">
        <v>37.400000000000006</v>
      </c>
      <c r="AB14" s="23">
        <v>3.4323984930933582E-2</v>
      </c>
      <c r="AC14" s="23">
        <v>-7.9575596816973126E-3</v>
      </c>
      <c r="AD14" s="23">
        <v>0.13089244851258597</v>
      </c>
      <c r="AE14" s="23">
        <v>6.2500000000000222E-2</v>
      </c>
      <c r="AF14" s="23">
        <v>0.24672048435923322</v>
      </c>
      <c r="AG14" s="23">
        <v>0.27210884353741505</v>
      </c>
      <c r="AH14" s="36">
        <v>2.8561099060014472E-2</v>
      </c>
      <c r="AI14" s="36">
        <v>0.12140323216397308</v>
      </c>
      <c r="AJ14" s="36">
        <v>0.24999999999999978</v>
      </c>
    </row>
    <row r="15" spans="1:36" ht="30.75" customHeight="1" x14ac:dyDescent="0.25">
      <c r="A15" s="15" t="s">
        <v>3</v>
      </c>
      <c r="B15" s="37">
        <v>16.7</v>
      </c>
      <c r="C15" s="37">
        <v>2.4</v>
      </c>
      <c r="D15" s="37">
        <v>16.899999999999999</v>
      </c>
      <c r="E15" s="37">
        <v>1.9</v>
      </c>
      <c r="F15" s="37">
        <v>17.100000000000001</v>
      </c>
      <c r="G15" s="37">
        <v>1.9</v>
      </c>
      <c r="H15" s="37">
        <v>17.8</v>
      </c>
      <c r="I15" s="37">
        <v>2</v>
      </c>
      <c r="J15" s="37">
        <v>17.7</v>
      </c>
      <c r="K15" s="37">
        <v>2</v>
      </c>
      <c r="L15" s="37">
        <v>18.7</v>
      </c>
      <c r="M15" s="37">
        <v>1.9</v>
      </c>
      <c r="N15" s="37">
        <v>17</v>
      </c>
      <c r="O15" s="37">
        <v>1.9</v>
      </c>
      <c r="P15" s="37">
        <v>17.600000000000001</v>
      </c>
      <c r="Q15" s="37">
        <v>1.9</v>
      </c>
      <c r="R15" s="37">
        <v>18.100000000000001</v>
      </c>
      <c r="S15" s="37">
        <v>2</v>
      </c>
      <c r="T15" s="37">
        <v>18.3</v>
      </c>
      <c r="U15" s="37">
        <v>2</v>
      </c>
      <c r="V15" s="37">
        <v>18.399999999999999</v>
      </c>
      <c r="W15" s="37">
        <v>1.9</v>
      </c>
      <c r="X15" s="37">
        <v>19.2</v>
      </c>
      <c r="Y15" s="37">
        <v>1.8</v>
      </c>
      <c r="Z15" s="37">
        <v>19.5</v>
      </c>
      <c r="AA15" s="37">
        <v>1.9</v>
      </c>
      <c r="AB15" s="38">
        <v>1.5625E-2</v>
      </c>
      <c r="AC15" s="38">
        <v>5.555555555555558E-2</v>
      </c>
      <c r="AD15" s="38">
        <v>0.14705882352941169</v>
      </c>
      <c r="AE15" s="38">
        <v>0</v>
      </c>
      <c r="AF15" s="38">
        <v>0.16766467065868262</v>
      </c>
      <c r="AG15" s="38">
        <v>-0.20833333333333337</v>
      </c>
      <c r="AH15" s="39">
        <v>1.904761904761898E-2</v>
      </c>
      <c r="AI15" s="39">
        <v>0.13227513227513232</v>
      </c>
      <c r="AJ15" s="39">
        <v>0.12041884816753901</v>
      </c>
    </row>
    <row r="16" spans="1:36" ht="30.75" customHeight="1" x14ac:dyDescent="0.25">
      <c r="A16" s="10" t="s">
        <v>43</v>
      </c>
      <c r="B16" s="41">
        <v>453.3</v>
      </c>
      <c r="C16" s="41">
        <v>120.99999999999999</v>
      </c>
      <c r="D16" s="41">
        <v>456.9</v>
      </c>
      <c r="E16" s="41">
        <v>122.6</v>
      </c>
      <c r="F16" s="41">
        <v>460.7</v>
      </c>
      <c r="G16" s="41">
        <v>124.69999999999999</v>
      </c>
      <c r="H16" s="41">
        <v>467.7</v>
      </c>
      <c r="I16" s="41">
        <v>126.19999999999999</v>
      </c>
      <c r="J16" s="41">
        <v>471.70000000000005</v>
      </c>
      <c r="K16" s="41">
        <v>129.29999999999998</v>
      </c>
      <c r="L16" s="41">
        <v>488.80000000000007</v>
      </c>
      <c r="M16" s="41">
        <v>131.4</v>
      </c>
      <c r="N16" s="41">
        <v>502.39999999999992</v>
      </c>
      <c r="O16" s="41">
        <v>132.69999999999999</v>
      </c>
      <c r="P16" s="41">
        <v>503.39999999999992</v>
      </c>
      <c r="Q16" s="41">
        <v>136.69999999999999</v>
      </c>
      <c r="R16" s="41">
        <f>SUM(R17:R20)</f>
        <v>511</v>
      </c>
      <c r="S16" s="41">
        <f>SUM(S17:S20)</f>
        <v>141.69999999999999</v>
      </c>
      <c r="T16" s="41">
        <v>519.59999999999991</v>
      </c>
      <c r="U16" s="41">
        <v>144.80000000000001</v>
      </c>
      <c r="V16" s="41">
        <v>520.5</v>
      </c>
      <c r="W16" s="41">
        <v>145.69999999999999</v>
      </c>
      <c r="X16" s="41">
        <v>523.59999999999991</v>
      </c>
      <c r="Y16" s="41">
        <v>149.5</v>
      </c>
      <c r="Z16" s="41">
        <v>529.70000000000005</v>
      </c>
      <c r="AA16" s="41">
        <v>150.49999999999997</v>
      </c>
      <c r="AB16" s="22">
        <v>1.1650114591291283E-2</v>
      </c>
      <c r="AC16" s="22">
        <v>6.6889632107021146E-3</v>
      </c>
      <c r="AD16" s="22">
        <v>5.4339171974522538E-2</v>
      </c>
      <c r="AE16" s="22">
        <v>0.13413715146948002</v>
      </c>
      <c r="AF16" s="22">
        <v>0.16854180454445178</v>
      </c>
      <c r="AG16" s="22">
        <v>0.24380165289256195</v>
      </c>
      <c r="AH16" s="34">
        <v>1.0548209775664841E-2</v>
      </c>
      <c r="AI16" s="34">
        <v>7.1012438985986526E-2</v>
      </c>
      <c r="AJ16" s="34">
        <v>0.18439839804979985</v>
      </c>
    </row>
    <row r="17" spans="1:37" ht="30.75" customHeight="1" x14ac:dyDescent="0.25">
      <c r="A17" s="11" t="s">
        <v>4</v>
      </c>
      <c r="B17" s="37">
        <v>230.29999999999998</v>
      </c>
      <c r="C17" s="37">
        <v>18.2</v>
      </c>
      <c r="D17" s="37">
        <v>231.4</v>
      </c>
      <c r="E17" s="37">
        <v>18.5</v>
      </c>
      <c r="F17" s="37">
        <v>228.2</v>
      </c>
      <c r="G17" s="37">
        <v>18.3</v>
      </c>
      <c r="H17" s="37">
        <v>227.29999999999998</v>
      </c>
      <c r="I17" s="37">
        <v>18</v>
      </c>
      <c r="J17" s="37">
        <v>228.00000000000003</v>
      </c>
      <c r="K17" s="37">
        <v>18.2</v>
      </c>
      <c r="L17" s="37">
        <v>238.60000000000002</v>
      </c>
      <c r="M17" s="37">
        <v>18.5</v>
      </c>
      <c r="N17" s="37">
        <v>245.7</v>
      </c>
      <c r="O17" s="37">
        <v>19</v>
      </c>
      <c r="P17" s="37">
        <v>244.29999999999998</v>
      </c>
      <c r="Q17" s="37">
        <v>19.3</v>
      </c>
      <c r="R17" s="37">
        <v>247.7</v>
      </c>
      <c r="S17" s="37">
        <v>19.3</v>
      </c>
      <c r="T17" s="37">
        <v>255.39999999999998</v>
      </c>
      <c r="U17" s="37">
        <v>18.7</v>
      </c>
      <c r="V17" s="37">
        <v>252</v>
      </c>
      <c r="W17" s="37">
        <v>18.5</v>
      </c>
      <c r="X17" s="37">
        <v>255.39999999999998</v>
      </c>
      <c r="Y17" s="37">
        <v>18.7</v>
      </c>
      <c r="Z17" s="37">
        <v>261.7</v>
      </c>
      <c r="AA17" s="37">
        <v>17.899999999999999</v>
      </c>
      <c r="AB17" s="38">
        <v>2.4667188723570987E-2</v>
      </c>
      <c r="AC17" s="38">
        <v>-4.2780748663101664E-2</v>
      </c>
      <c r="AD17" s="38">
        <v>6.5120065120065185E-2</v>
      </c>
      <c r="AE17" s="38">
        <v>-5.7894736842105332E-2</v>
      </c>
      <c r="AF17" s="38">
        <v>0.13634389926183244</v>
      </c>
      <c r="AG17" s="38">
        <v>-1.6483516483516536E-2</v>
      </c>
      <c r="AH17" s="39">
        <v>2.0065669463699365E-2</v>
      </c>
      <c r="AI17" s="39">
        <v>5.6290139780884152E-2</v>
      </c>
      <c r="AJ17" s="39">
        <v>0.12515090543259588</v>
      </c>
    </row>
    <row r="18" spans="1:37" ht="30.75" customHeight="1" x14ac:dyDescent="0.25">
      <c r="A18" s="11" t="s">
        <v>5</v>
      </c>
      <c r="B18" s="37">
        <v>9.5</v>
      </c>
      <c r="C18" s="37">
        <v>2.6</v>
      </c>
      <c r="D18" s="37">
        <v>10</v>
      </c>
      <c r="E18" s="37">
        <v>2.5</v>
      </c>
      <c r="F18" s="37">
        <v>10.1</v>
      </c>
      <c r="G18" s="37">
        <v>2.5</v>
      </c>
      <c r="H18" s="37">
        <v>10.199999999999999</v>
      </c>
      <c r="I18" s="37">
        <v>2.2999999999999998</v>
      </c>
      <c r="J18" s="37">
        <v>9.8000000000000007</v>
      </c>
      <c r="K18" s="37">
        <v>2.2999999999999998</v>
      </c>
      <c r="L18" s="37">
        <v>10.1</v>
      </c>
      <c r="M18" s="37">
        <v>2.2000000000000002</v>
      </c>
      <c r="N18" s="37">
        <v>13.9</v>
      </c>
      <c r="O18" s="37">
        <v>2.2999999999999998</v>
      </c>
      <c r="P18" s="37">
        <v>13.8</v>
      </c>
      <c r="Q18" s="37">
        <v>2.2000000000000002</v>
      </c>
      <c r="R18" s="37">
        <v>13.5</v>
      </c>
      <c r="S18" s="37">
        <v>2.2999999999999998</v>
      </c>
      <c r="T18" s="37">
        <v>13.5</v>
      </c>
      <c r="U18" s="37">
        <v>2.2000000000000002</v>
      </c>
      <c r="V18" s="37">
        <v>14.3</v>
      </c>
      <c r="W18" s="37">
        <v>2.2999999999999998</v>
      </c>
      <c r="X18" s="37">
        <v>14.2</v>
      </c>
      <c r="Y18" s="37">
        <v>2.2000000000000002</v>
      </c>
      <c r="Z18" s="37">
        <v>14.4</v>
      </c>
      <c r="AA18" s="37">
        <v>2.2999999999999998</v>
      </c>
      <c r="AB18" s="38">
        <v>1.4084507042253502E-2</v>
      </c>
      <c r="AC18" s="38">
        <v>4.5454545454545192E-2</v>
      </c>
      <c r="AD18" s="38">
        <v>3.5971223021582732E-2</v>
      </c>
      <c r="AE18" s="38">
        <v>0</v>
      </c>
      <c r="AF18" s="38">
        <v>0.51578947368421058</v>
      </c>
      <c r="AG18" s="38">
        <v>-0.11538461538461553</v>
      </c>
      <c r="AH18" s="39">
        <v>1.8292682926829285E-2</v>
      </c>
      <c r="AI18" s="39">
        <v>3.0864197530864113E-2</v>
      </c>
      <c r="AJ18" s="39">
        <v>0.38016528925619841</v>
      </c>
    </row>
    <row r="19" spans="1:37" ht="30.75" customHeight="1" x14ac:dyDescent="0.25">
      <c r="A19" s="11" t="s">
        <v>6</v>
      </c>
      <c r="B19" s="37">
        <v>174.7</v>
      </c>
      <c r="C19" s="37">
        <v>88.6</v>
      </c>
      <c r="D19" s="37">
        <v>176.79999999999998</v>
      </c>
      <c r="E19" s="37">
        <v>90</v>
      </c>
      <c r="F19" s="37">
        <v>183.7</v>
      </c>
      <c r="G19" s="37">
        <v>92.3</v>
      </c>
      <c r="H19" s="37">
        <v>191.9</v>
      </c>
      <c r="I19" s="37">
        <v>95.1</v>
      </c>
      <c r="J19" s="37">
        <v>195.6</v>
      </c>
      <c r="K19" s="37">
        <v>98.1</v>
      </c>
      <c r="L19" s="37">
        <v>202.50000000000003</v>
      </c>
      <c r="M19" s="37">
        <v>99.8</v>
      </c>
      <c r="N19" s="37">
        <v>204.89999999999998</v>
      </c>
      <c r="O19" s="37">
        <v>100.4</v>
      </c>
      <c r="P19" s="37">
        <v>207.1</v>
      </c>
      <c r="Q19" s="37">
        <v>104.1</v>
      </c>
      <c r="R19" s="37">
        <v>211.60000000000002</v>
      </c>
      <c r="S19" s="37">
        <v>109</v>
      </c>
      <c r="T19" s="37">
        <v>212.7</v>
      </c>
      <c r="U19" s="37">
        <v>112.9</v>
      </c>
      <c r="V19" s="37">
        <v>214.70000000000002</v>
      </c>
      <c r="W19" s="37">
        <v>113.8</v>
      </c>
      <c r="X19" s="37">
        <v>214.39999999999998</v>
      </c>
      <c r="Y19" s="37">
        <v>117.6</v>
      </c>
      <c r="Z19" s="37">
        <v>214.10000000000002</v>
      </c>
      <c r="AA19" s="37">
        <v>118.1</v>
      </c>
      <c r="AB19" s="38">
        <v>-1.3992537313430864E-3</v>
      </c>
      <c r="AC19" s="38">
        <v>4.2517006802720303E-3</v>
      </c>
      <c r="AD19" s="38">
        <v>4.4899951195705556E-2</v>
      </c>
      <c r="AE19" s="38">
        <v>0.17629482071713132</v>
      </c>
      <c r="AF19" s="38">
        <v>0.2255294791070408</v>
      </c>
      <c r="AG19" s="38">
        <v>0.33295711060948086</v>
      </c>
      <c r="AH19" s="39">
        <v>6.0240963855417995E-4</v>
      </c>
      <c r="AI19" s="39">
        <v>8.811005568293484E-2</v>
      </c>
      <c r="AJ19" s="39">
        <v>0.26167869350550688</v>
      </c>
    </row>
    <row r="20" spans="1:37" ht="30.75" customHeight="1" x14ac:dyDescent="0.25">
      <c r="A20" s="11" t="s">
        <v>7</v>
      </c>
      <c r="B20" s="37">
        <v>38.799999999999997</v>
      </c>
      <c r="C20" s="37">
        <v>11.6</v>
      </c>
      <c r="D20" s="37">
        <v>38.700000000000003</v>
      </c>
      <c r="E20" s="37">
        <v>11.6</v>
      </c>
      <c r="F20" s="37">
        <v>38.700000000000003</v>
      </c>
      <c r="G20" s="37">
        <v>11.6</v>
      </c>
      <c r="H20" s="37">
        <v>38.299999999999997</v>
      </c>
      <c r="I20" s="37">
        <v>10.8</v>
      </c>
      <c r="J20" s="37">
        <v>38.299999999999997</v>
      </c>
      <c r="K20" s="37">
        <v>10.7</v>
      </c>
      <c r="L20" s="37">
        <v>37.6</v>
      </c>
      <c r="M20" s="37">
        <v>10.9</v>
      </c>
      <c r="N20" s="37">
        <v>37.9</v>
      </c>
      <c r="O20" s="37">
        <v>11</v>
      </c>
      <c r="P20" s="37">
        <v>38.200000000000003</v>
      </c>
      <c r="Q20" s="37">
        <v>11.1</v>
      </c>
      <c r="R20" s="37">
        <v>38.200000000000003</v>
      </c>
      <c r="S20" s="37">
        <v>11.1</v>
      </c>
      <c r="T20" s="37">
        <v>38</v>
      </c>
      <c r="U20" s="37">
        <v>11</v>
      </c>
      <c r="V20" s="37">
        <v>39.5</v>
      </c>
      <c r="W20" s="37">
        <v>11.1</v>
      </c>
      <c r="X20" s="37">
        <v>39.6</v>
      </c>
      <c r="Y20" s="37">
        <v>11</v>
      </c>
      <c r="Z20" s="37">
        <v>39.5</v>
      </c>
      <c r="AA20" s="37">
        <v>12.2</v>
      </c>
      <c r="AB20" s="38">
        <v>-2.525252525252597E-3</v>
      </c>
      <c r="AC20" s="38">
        <v>0.10909090909090913</v>
      </c>
      <c r="AD20" s="38">
        <v>4.2216358839050061E-2</v>
      </c>
      <c r="AE20" s="38">
        <v>0.10909090909090913</v>
      </c>
      <c r="AF20" s="38">
        <v>1.804123711340222E-2</v>
      </c>
      <c r="AG20" s="38">
        <v>5.1724137931034475E-2</v>
      </c>
      <c r="AH20" s="39">
        <v>2.1739130434782705E-2</v>
      </c>
      <c r="AI20" s="39">
        <v>5.725971370143168E-2</v>
      </c>
      <c r="AJ20" s="39">
        <v>2.5793650793650924E-2</v>
      </c>
    </row>
    <row r="21" spans="1:37" ht="30.75" customHeight="1" x14ac:dyDescent="0.25">
      <c r="A21" s="10" t="s">
        <v>21</v>
      </c>
      <c r="B21" s="41">
        <v>1909.4</v>
      </c>
      <c r="C21" s="41">
        <v>472.7</v>
      </c>
      <c r="D21" s="41">
        <v>1921.6</v>
      </c>
      <c r="E21" s="41">
        <v>471.40000000000003</v>
      </c>
      <c r="F21" s="41">
        <v>1931.5</v>
      </c>
      <c r="G21" s="41">
        <v>472</v>
      </c>
      <c r="H21" s="41">
        <v>1931.6000000000001</v>
      </c>
      <c r="I21" s="41">
        <v>489.29999999999995</v>
      </c>
      <c r="J21" s="41">
        <v>1960.8999999999999</v>
      </c>
      <c r="K21" s="41">
        <v>494.50000000000006</v>
      </c>
      <c r="L21" s="41">
        <v>1953.2</v>
      </c>
      <c r="M21" s="41">
        <v>491.1</v>
      </c>
      <c r="N21" s="41">
        <v>2026.6000000000001</v>
      </c>
      <c r="O21" s="41">
        <v>495.3</v>
      </c>
      <c r="P21" s="41">
        <v>2039.8</v>
      </c>
      <c r="Q21" s="41">
        <v>500.1</v>
      </c>
      <c r="R21" s="41">
        <f>R22+R27</f>
        <v>2098.6</v>
      </c>
      <c r="S21" s="41">
        <f>S22+S27</f>
        <v>509.4</v>
      </c>
      <c r="T21" s="41">
        <v>2136</v>
      </c>
      <c r="U21" s="41">
        <v>521.09999999999991</v>
      </c>
      <c r="V21" s="41">
        <v>2185.1999999999998</v>
      </c>
      <c r="W21" s="41">
        <v>532.29999999999995</v>
      </c>
      <c r="X21" s="41">
        <v>2143.6</v>
      </c>
      <c r="Y21" s="41">
        <v>534.59999999999991</v>
      </c>
      <c r="Z21" s="41">
        <v>2154.5</v>
      </c>
      <c r="AA21" s="41">
        <v>538.00000000000011</v>
      </c>
      <c r="AB21" s="22">
        <v>5.0849038999813967E-3</v>
      </c>
      <c r="AC21" s="22">
        <v>6.3598952487844418E-3</v>
      </c>
      <c r="AD21" s="22">
        <v>6.3110628639099886E-2</v>
      </c>
      <c r="AE21" s="22">
        <v>8.6210377548960437E-2</v>
      </c>
      <c r="AF21" s="22">
        <v>0.12836493139206029</v>
      </c>
      <c r="AG21" s="22">
        <v>0.13814258514914357</v>
      </c>
      <c r="AH21" s="34">
        <v>5.3394070644463554E-3</v>
      </c>
      <c r="AI21" s="34">
        <v>6.7647408699790024E-2</v>
      </c>
      <c r="AJ21" s="34">
        <v>0.1303051928970238</v>
      </c>
    </row>
    <row r="22" spans="1:37" ht="30.6" customHeight="1" x14ac:dyDescent="0.25">
      <c r="A22" s="28" t="s">
        <v>8</v>
      </c>
      <c r="B22" s="40">
        <v>1705.9</v>
      </c>
      <c r="C22" s="40">
        <v>465.09999999999997</v>
      </c>
      <c r="D22" s="40">
        <v>1726.3999999999999</v>
      </c>
      <c r="E22" s="40">
        <v>463.6</v>
      </c>
      <c r="F22" s="40">
        <v>1727.3999999999999</v>
      </c>
      <c r="G22" s="40">
        <v>464.7</v>
      </c>
      <c r="H22" s="40">
        <v>1748.9</v>
      </c>
      <c r="I22" s="40">
        <v>481.9</v>
      </c>
      <c r="J22" s="40">
        <v>1763.8999999999999</v>
      </c>
      <c r="K22" s="40">
        <v>487.40000000000003</v>
      </c>
      <c r="L22" s="40">
        <v>1774.7</v>
      </c>
      <c r="M22" s="40">
        <v>484.5</v>
      </c>
      <c r="N22" s="40">
        <v>1831.6000000000001</v>
      </c>
      <c r="O22" s="40">
        <v>488.3</v>
      </c>
      <c r="P22" s="40">
        <v>1849.7</v>
      </c>
      <c r="Q22" s="40">
        <v>492.3</v>
      </c>
      <c r="R22" s="40">
        <f>SUM(R23:R26)</f>
        <v>1898.3999999999999</v>
      </c>
      <c r="S22" s="40">
        <f>SUM(S23:S26)</f>
        <v>501.9</v>
      </c>
      <c r="T22" s="40">
        <v>1922.3999999999999</v>
      </c>
      <c r="U22" s="40">
        <v>513.79999999999995</v>
      </c>
      <c r="V22" s="40">
        <v>1977.7</v>
      </c>
      <c r="W22" s="40">
        <v>525.4</v>
      </c>
      <c r="X22" s="40">
        <v>1946.7</v>
      </c>
      <c r="Y22" s="40">
        <v>526.89999999999986</v>
      </c>
      <c r="Z22" s="40">
        <v>1940.3999999999999</v>
      </c>
      <c r="AA22" s="40">
        <v>530.30000000000007</v>
      </c>
      <c r="AB22" s="23">
        <v>-3.2362459546926292E-3</v>
      </c>
      <c r="AC22" s="23">
        <v>6.4528373505412517E-3</v>
      </c>
      <c r="AD22" s="23">
        <v>5.9401616073378349E-2</v>
      </c>
      <c r="AE22" s="23">
        <v>8.6012697112431091E-2</v>
      </c>
      <c r="AF22" s="23">
        <v>0.13746409519901515</v>
      </c>
      <c r="AG22" s="23">
        <v>0.14018490647172666</v>
      </c>
      <c r="AH22" s="36">
        <v>-1.1723803363519192E-3</v>
      </c>
      <c r="AI22" s="36">
        <v>6.5002801844907143E-2</v>
      </c>
      <c r="AJ22" s="36">
        <v>0.13804698295716267</v>
      </c>
    </row>
    <row r="23" spans="1:37" ht="30.75" customHeight="1" x14ac:dyDescent="0.25">
      <c r="A23" s="16" t="s">
        <v>60</v>
      </c>
      <c r="B23" s="37">
        <v>331.8</v>
      </c>
      <c r="C23" s="37">
        <v>93.9</v>
      </c>
      <c r="D23" s="37">
        <v>347.5</v>
      </c>
      <c r="E23" s="37">
        <v>89.8</v>
      </c>
      <c r="F23" s="37">
        <v>341.2</v>
      </c>
      <c r="G23" s="37">
        <v>91.2</v>
      </c>
      <c r="H23" s="37">
        <v>322.60000000000002</v>
      </c>
      <c r="I23" s="37">
        <v>100.8</v>
      </c>
      <c r="J23" s="37">
        <v>329.5</v>
      </c>
      <c r="K23" s="37">
        <v>103.5</v>
      </c>
      <c r="L23" s="37">
        <v>327.5</v>
      </c>
      <c r="M23" s="37">
        <v>103.4</v>
      </c>
      <c r="N23" s="37">
        <v>297.8</v>
      </c>
      <c r="O23" s="37">
        <v>103.9</v>
      </c>
      <c r="P23" s="37">
        <v>317.5</v>
      </c>
      <c r="Q23" s="37">
        <v>103.1</v>
      </c>
      <c r="R23" s="37">
        <v>302.7</v>
      </c>
      <c r="S23" s="37">
        <v>103.5</v>
      </c>
      <c r="T23" s="37">
        <v>313.60000000000002</v>
      </c>
      <c r="U23" s="37">
        <v>106.2</v>
      </c>
      <c r="V23" s="37">
        <v>359.1</v>
      </c>
      <c r="W23" s="37">
        <v>115.2</v>
      </c>
      <c r="X23" s="37">
        <v>316.60000000000002</v>
      </c>
      <c r="Y23" s="37">
        <v>116.3</v>
      </c>
      <c r="Z23" s="37">
        <v>301.8</v>
      </c>
      <c r="AA23" s="37">
        <v>118.1</v>
      </c>
      <c r="AB23" s="38">
        <v>-4.6746683512318365E-2</v>
      </c>
      <c r="AC23" s="38">
        <v>1.5477214101461634E-2</v>
      </c>
      <c r="AD23" s="38">
        <v>1.3431833445265218E-2</v>
      </c>
      <c r="AE23" s="38">
        <v>0.13666987487969195</v>
      </c>
      <c r="AF23" s="38">
        <v>-9.0415913200723286E-2</v>
      </c>
      <c r="AG23" s="38">
        <v>0.25772097976570807</v>
      </c>
      <c r="AH23" s="39">
        <v>-3.0030030030030019E-2</v>
      </c>
      <c r="AI23" s="39">
        <v>4.5307443365695699E-2</v>
      </c>
      <c r="AJ23" s="39">
        <v>-1.3624618275781097E-2</v>
      </c>
    </row>
    <row r="24" spans="1:37" ht="30.75" customHeight="1" x14ac:dyDescent="0.25">
      <c r="A24" s="16" t="s">
        <v>32</v>
      </c>
      <c r="B24" s="37">
        <v>167.2</v>
      </c>
      <c r="C24" s="37">
        <v>46.8</v>
      </c>
      <c r="D24" s="37">
        <v>171.5</v>
      </c>
      <c r="E24" s="37">
        <v>45.1</v>
      </c>
      <c r="F24" s="37">
        <v>169.1</v>
      </c>
      <c r="G24" s="37">
        <v>43.1</v>
      </c>
      <c r="H24" s="37">
        <v>182.9</v>
      </c>
      <c r="I24" s="37">
        <v>48.3</v>
      </c>
      <c r="J24" s="37">
        <v>191.3</v>
      </c>
      <c r="K24" s="37">
        <v>47.8</v>
      </c>
      <c r="L24" s="37">
        <v>180.5</v>
      </c>
      <c r="M24" s="37">
        <v>39.6</v>
      </c>
      <c r="N24" s="37">
        <v>185.3</v>
      </c>
      <c r="O24" s="37">
        <v>38.9</v>
      </c>
      <c r="P24" s="37">
        <v>187.7</v>
      </c>
      <c r="Q24" s="37">
        <v>39.5</v>
      </c>
      <c r="R24" s="37">
        <v>227.9</v>
      </c>
      <c r="S24" s="37">
        <v>41.1</v>
      </c>
      <c r="T24" s="37">
        <v>208</v>
      </c>
      <c r="U24" s="37">
        <v>41</v>
      </c>
      <c r="V24" s="37">
        <v>206.1</v>
      </c>
      <c r="W24" s="37">
        <v>41.7</v>
      </c>
      <c r="X24" s="37">
        <v>198.3</v>
      </c>
      <c r="Y24" s="37">
        <v>39.4</v>
      </c>
      <c r="Z24" s="37">
        <v>199.3</v>
      </c>
      <c r="AA24" s="37">
        <v>38.200000000000003</v>
      </c>
      <c r="AB24" s="38">
        <v>5.0428643469491163E-3</v>
      </c>
      <c r="AC24" s="38">
        <v>-3.0456852791878042E-2</v>
      </c>
      <c r="AD24" s="38">
        <v>7.5553157042633545E-2</v>
      </c>
      <c r="AE24" s="38">
        <v>-1.7994858611825038E-2</v>
      </c>
      <c r="AF24" s="38">
        <v>0.19198564593301448</v>
      </c>
      <c r="AG24" s="38">
        <v>-0.18376068376068366</v>
      </c>
      <c r="AH24" s="39">
        <v>-8.413967185527671E-4</v>
      </c>
      <c r="AI24" s="39">
        <v>5.9322033898305149E-2</v>
      </c>
      <c r="AJ24" s="39">
        <v>0.10981308411214963</v>
      </c>
    </row>
    <row r="25" spans="1:37" ht="30.75" customHeight="1" x14ac:dyDescent="0.25">
      <c r="A25" s="16" t="s">
        <v>1</v>
      </c>
      <c r="B25" s="37">
        <v>1163.2</v>
      </c>
      <c r="C25" s="37">
        <v>318.39999999999998</v>
      </c>
      <c r="D25" s="37">
        <v>1171.8</v>
      </c>
      <c r="E25" s="37">
        <v>322.60000000000002</v>
      </c>
      <c r="F25" s="37">
        <v>1180.5</v>
      </c>
      <c r="G25" s="37">
        <v>324.2</v>
      </c>
      <c r="H25" s="37">
        <v>1197.9000000000001</v>
      </c>
      <c r="I25" s="37">
        <v>326.89999999999998</v>
      </c>
      <c r="J25" s="37">
        <v>1205.3</v>
      </c>
      <c r="K25" s="37">
        <v>329.8</v>
      </c>
      <c r="L25" s="37">
        <v>1228.7</v>
      </c>
      <c r="M25" s="37">
        <v>335.4</v>
      </c>
      <c r="N25" s="37">
        <v>1292.2</v>
      </c>
      <c r="O25" s="37">
        <v>337.9</v>
      </c>
      <c r="P25" s="37">
        <v>1304.3</v>
      </c>
      <c r="Q25" s="37">
        <v>341.9</v>
      </c>
      <c r="R25" s="37">
        <v>1329.1</v>
      </c>
      <c r="S25" s="37">
        <v>349.9</v>
      </c>
      <c r="T25" s="37">
        <v>1354.1</v>
      </c>
      <c r="U25" s="37">
        <v>359</v>
      </c>
      <c r="V25" s="37">
        <v>1375.8</v>
      </c>
      <c r="W25" s="37">
        <v>361.1</v>
      </c>
      <c r="X25" s="37">
        <v>1393.8</v>
      </c>
      <c r="Y25" s="37">
        <v>363.9</v>
      </c>
      <c r="Z25" s="37">
        <v>1398.1</v>
      </c>
      <c r="AA25" s="37">
        <v>366.9</v>
      </c>
      <c r="AB25" s="38">
        <v>3.0850911178073037E-3</v>
      </c>
      <c r="AC25" s="38">
        <v>8.2440230832645511E-3</v>
      </c>
      <c r="AD25" s="38">
        <v>8.1953258009595853E-2</v>
      </c>
      <c r="AE25" s="38">
        <v>8.5824208345664399E-2</v>
      </c>
      <c r="AF25" s="38">
        <v>0.20194291609353487</v>
      </c>
      <c r="AG25" s="38">
        <v>0.15232412060301503</v>
      </c>
      <c r="AH25" s="39">
        <v>4.1531546907891403E-3</v>
      </c>
      <c r="AI25" s="39">
        <v>8.2755659162014661E-2</v>
      </c>
      <c r="AJ25" s="39">
        <v>0.19127969762419017</v>
      </c>
    </row>
    <row r="26" spans="1:37" ht="30.75" customHeight="1" x14ac:dyDescent="0.25">
      <c r="A26" s="16" t="s">
        <v>9</v>
      </c>
      <c r="B26" s="37">
        <v>43.7</v>
      </c>
      <c r="C26" s="37">
        <v>6</v>
      </c>
      <c r="D26" s="37">
        <v>35.6</v>
      </c>
      <c r="E26" s="37">
        <v>6.1</v>
      </c>
      <c r="F26" s="37">
        <v>36.6</v>
      </c>
      <c r="G26" s="37">
        <v>6.2</v>
      </c>
      <c r="H26" s="37">
        <v>45.5</v>
      </c>
      <c r="I26" s="37">
        <v>5.9</v>
      </c>
      <c r="J26" s="37">
        <v>37.799999999999997</v>
      </c>
      <c r="K26" s="37">
        <v>6.3</v>
      </c>
      <c r="L26" s="37">
        <v>38</v>
      </c>
      <c r="M26" s="37">
        <v>6.1</v>
      </c>
      <c r="N26" s="37">
        <v>56.3</v>
      </c>
      <c r="O26" s="37">
        <v>7.6</v>
      </c>
      <c r="P26" s="37">
        <v>40.200000000000003</v>
      </c>
      <c r="Q26" s="37">
        <v>7.8</v>
      </c>
      <c r="R26" s="37">
        <v>38.700000000000003</v>
      </c>
      <c r="S26" s="37">
        <v>7.4</v>
      </c>
      <c r="T26" s="37">
        <v>46.7</v>
      </c>
      <c r="U26" s="37">
        <v>7.6</v>
      </c>
      <c r="V26" s="37">
        <v>36.700000000000003</v>
      </c>
      <c r="W26" s="37">
        <v>7.4</v>
      </c>
      <c r="X26" s="37">
        <v>38</v>
      </c>
      <c r="Y26" s="37">
        <v>7.3</v>
      </c>
      <c r="Z26" s="37">
        <v>41.2</v>
      </c>
      <c r="AA26" s="37">
        <v>7.1</v>
      </c>
      <c r="AB26" s="38">
        <v>8.4210526315789513E-2</v>
      </c>
      <c r="AC26" s="38">
        <v>-2.7397260273972601E-2</v>
      </c>
      <c r="AD26" s="38">
        <v>-0.26820603907637641</v>
      </c>
      <c r="AE26" s="38">
        <v>-6.5789473684210509E-2</v>
      </c>
      <c r="AF26" s="38">
        <v>-5.7208237986270061E-2</v>
      </c>
      <c r="AG26" s="38">
        <v>0.18333333333333335</v>
      </c>
      <c r="AH26" s="39">
        <v>6.6225165562913801E-2</v>
      </c>
      <c r="AI26" s="39">
        <v>-0.24413145539906111</v>
      </c>
      <c r="AJ26" s="39">
        <v>-2.8169014084507116E-2</v>
      </c>
    </row>
    <row r="27" spans="1:37" ht="30.75" customHeight="1" x14ac:dyDescent="0.25">
      <c r="A27" s="28" t="s">
        <v>10</v>
      </c>
      <c r="B27" s="40">
        <v>203.5</v>
      </c>
      <c r="C27" s="40">
        <v>7.6</v>
      </c>
      <c r="D27" s="40">
        <v>195.2</v>
      </c>
      <c r="E27" s="40">
        <v>7.7999999999999989</v>
      </c>
      <c r="F27" s="40">
        <v>204.10000000000002</v>
      </c>
      <c r="G27" s="40">
        <v>7.3000000000000007</v>
      </c>
      <c r="H27" s="40">
        <v>182.7</v>
      </c>
      <c r="I27" s="40">
        <v>7.4</v>
      </c>
      <c r="J27" s="40">
        <v>197</v>
      </c>
      <c r="K27" s="40">
        <v>7.1000000000000005</v>
      </c>
      <c r="L27" s="40">
        <v>178.49999999999997</v>
      </c>
      <c r="M27" s="40">
        <v>6.6000000000000005</v>
      </c>
      <c r="N27" s="40">
        <v>195.00000000000003</v>
      </c>
      <c r="O27" s="40">
        <v>7</v>
      </c>
      <c r="P27" s="40">
        <v>190.1</v>
      </c>
      <c r="Q27" s="40">
        <v>7.7999999999999989</v>
      </c>
      <c r="R27" s="40">
        <v>200.2</v>
      </c>
      <c r="S27" s="40">
        <v>7.5</v>
      </c>
      <c r="T27" s="40">
        <v>213.6</v>
      </c>
      <c r="U27" s="40">
        <v>7.3</v>
      </c>
      <c r="V27" s="40">
        <v>207.5</v>
      </c>
      <c r="W27" s="40">
        <v>6.9</v>
      </c>
      <c r="X27" s="40">
        <v>196.89999999999998</v>
      </c>
      <c r="Y27" s="40">
        <v>7.7</v>
      </c>
      <c r="Z27" s="40">
        <v>214.1</v>
      </c>
      <c r="AA27" s="40">
        <v>7.7000000000000011</v>
      </c>
      <c r="AB27" s="23">
        <v>8.7353986795327687E-2</v>
      </c>
      <c r="AC27" s="23">
        <v>2.2204460492503131E-16</v>
      </c>
      <c r="AD27" s="23">
        <v>9.7948717948717734E-2</v>
      </c>
      <c r="AE27" s="23">
        <v>0.10000000000000009</v>
      </c>
      <c r="AF27" s="23">
        <v>5.2088452088452142E-2</v>
      </c>
      <c r="AG27" s="23">
        <v>1.3157894736842257E-2</v>
      </c>
      <c r="AH27" s="36">
        <v>8.4066471163245282E-2</v>
      </c>
      <c r="AI27" s="36">
        <v>9.8019801980197885E-2</v>
      </c>
      <c r="AJ27" s="36">
        <v>5.0686878256750223E-2</v>
      </c>
    </row>
    <row r="28" spans="1:37" ht="30.75" customHeight="1" x14ac:dyDescent="0.25">
      <c r="A28" s="17" t="s">
        <v>44</v>
      </c>
      <c r="B28" s="37">
        <v>374.9</v>
      </c>
      <c r="C28" s="37">
        <v>72.899999999999991</v>
      </c>
      <c r="D28" s="37">
        <v>380.8</v>
      </c>
      <c r="E28" s="37">
        <v>74.099999999999994</v>
      </c>
      <c r="F28" s="37">
        <v>385.9</v>
      </c>
      <c r="G28" s="37">
        <v>75.800000000000011</v>
      </c>
      <c r="H28" s="37">
        <v>389</v>
      </c>
      <c r="I28" s="37">
        <v>75.599999999999994</v>
      </c>
      <c r="J28" s="37">
        <v>393.5</v>
      </c>
      <c r="K28" s="37">
        <v>76.399999999999991</v>
      </c>
      <c r="L28" s="37">
        <v>403.6</v>
      </c>
      <c r="M28" s="37">
        <v>77.899999999999991</v>
      </c>
      <c r="N28" s="37">
        <v>410.6</v>
      </c>
      <c r="O28" s="37">
        <v>78.699999999999989</v>
      </c>
      <c r="P28" s="37">
        <v>417.2</v>
      </c>
      <c r="Q28" s="37">
        <v>79.599999999999994</v>
      </c>
      <c r="R28" s="37">
        <v>420.9</v>
      </c>
      <c r="S28" s="37">
        <v>80.599999999999994</v>
      </c>
      <c r="T28" s="37">
        <v>400.6</v>
      </c>
      <c r="U28" s="37">
        <v>76</v>
      </c>
      <c r="V28" s="37">
        <v>403</v>
      </c>
      <c r="W28" s="37">
        <v>77</v>
      </c>
      <c r="X28" s="37">
        <v>409.2</v>
      </c>
      <c r="Y28" s="37">
        <v>78.599999999999994</v>
      </c>
      <c r="Z28" s="37">
        <v>414</v>
      </c>
      <c r="AA28" s="37">
        <v>81.199999999999989</v>
      </c>
      <c r="AB28" s="38">
        <v>1.1730205278592365E-2</v>
      </c>
      <c r="AC28" s="38">
        <v>3.30788804071247E-2</v>
      </c>
      <c r="AD28" s="38">
        <v>8.2805650267900877E-3</v>
      </c>
      <c r="AE28" s="38">
        <v>3.1766200762388896E-2</v>
      </c>
      <c r="AF28" s="38">
        <v>0.10429447852760743</v>
      </c>
      <c r="AG28" s="38">
        <v>0.11385459533607678</v>
      </c>
      <c r="AH28" s="39">
        <v>1.5170151701517254E-2</v>
      </c>
      <c r="AI28" s="39">
        <v>1.2058042100960842E-2</v>
      </c>
      <c r="AJ28" s="39">
        <v>0.10585082626172415</v>
      </c>
      <c r="AK28" s="18"/>
    </row>
    <row r="29" spans="1:37" ht="30.75" customHeight="1" x14ac:dyDescent="0.25">
      <c r="A29" s="19" t="s">
        <v>11</v>
      </c>
      <c r="B29" s="37">
        <v>104.60000000000001</v>
      </c>
      <c r="C29" s="37">
        <v>18.399999999999999</v>
      </c>
      <c r="D29" s="37">
        <v>105.2</v>
      </c>
      <c r="E29" s="37">
        <v>18.600000000000001</v>
      </c>
      <c r="F29" s="37">
        <v>104.6</v>
      </c>
      <c r="G29" s="37">
        <v>18.7</v>
      </c>
      <c r="H29" s="37">
        <v>102.4</v>
      </c>
      <c r="I29" s="37">
        <v>18.2</v>
      </c>
      <c r="J29" s="37">
        <v>100.9</v>
      </c>
      <c r="K29" s="37">
        <v>18.3</v>
      </c>
      <c r="L29" s="37">
        <v>100.6</v>
      </c>
      <c r="M29" s="37">
        <v>18.399999999999999</v>
      </c>
      <c r="N29" s="37">
        <v>86</v>
      </c>
      <c r="O29" s="37">
        <v>17.399999999999999</v>
      </c>
      <c r="P29" s="37">
        <v>86.1</v>
      </c>
      <c r="Q29" s="37">
        <v>17.599999999999998</v>
      </c>
      <c r="R29" s="37">
        <v>86.4</v>
      </c>
      <c r="S29" s="37">
        <v>17.5</v>
      </c>
      <c r="T29" s="37">
        <v>86.300000000000011</v>
      </c>
      <c r="U29" s="37">
        <v>16.3</v>
      </c>
      <c r="V29" s="37">
        <v>86.9</v>
      </c>
      <c r="W29" s="37">
        <v>16.399999999999999</v>
      </c>
      <c r="X29" s="37">
        <v>87.2</v>
      </c>
      <c r="Y29" s="37">
        <v>16.399999999999999</v>
      </c>
      <c r="Z29" s="37">
        <v>83.7</v>
      </c>
      <c r="AA29" s="37">
        <v>16.3</v>
      </c>
      <c r="AB29" s="38">
        <v>-4.0137614678899092E-2</v>
      </c>
      <c r="AC29" s="38">
        <v>-6.0975609756096505E-3</v>
      </c>
      <c r="AD29" s="38">
        <v>-2.6744186046511631E-2</v>
      </c>
      <c r="AE29" s="38">
        <v>-6.3218390804597568E-2</v>
      </c>
      <c r="AF29" s="38">
        <v>-0.19980879541108987</v>
      </c>
      <c r="AG29" s="38">
        <v>-0.11413043478260854</v>
      </c>
      <c r="AH29" s="39">
        <v>-3.4749034749034791E-2</v>
      </c>
      <c r="AI29" s="39">
        <v>-3.2882011605415928E-2</v>
      </c>
      <c r="AJ29" s="39">
        <v>-0.18699186991869921</v>
      </c>
    </row>
    <row r="30" spans="1:37" ht="30.75" customHeight="1" x14ac:dyDescent="0.25">
      <c r="A30" s="20" t="s">
        <v>12</v>
      </c>
      <c r="B30" s="37">
        <v>33.1</v>
      </c>
      <c r="C30" s="37">
        <v>6</v>
      </c>
      <c r="D30" s="37">
        <v>32.9</v>
      </c>
      <c r="E30" s="37">
        <v>6.1</v>
      </c>
      <c r="F30" s="37">
        <v>33.1</v>
      </c>
      <c r="G30" s="37">
        <v>6.1</v>
      </c>
      <c r="H30" s="37">
        <v>32.5</v>
      </c>
      <c r="I30" s="37">
        <v>6.2</v>
      </c>
      <c r="J30" s="37">
        <v>32.700000000000003</v>
      </c>
      <c r="K30" s="37">
        <v>6.3</v>
      </c>
      <c r="L30" s="37">
        <v>32.799999999999997</v>
      </c>
      <c r="M30" s="37">
        <v>6.3</v>
      </c>
      <c r="N30" s="37">
        <v>31</v>
      </c>
      <c r="O30" s="37">
        <v>6.4</v>
      </c>
      <c r="P30" s="37">
        <v>31.2</v>
      </c>
      <c r="Q30" s="37">
        <v>6.5</v>
      </c>
      <c r="R30" s="37">
        <v>31.4</v>
      </c>
      <c r="S30" s="37">
        <v>6.5</v>
      </c>
      <c r="T30" s="37">
        <v>31.1</v>
      </c>
      <c r="U30" s="37">
        <v>6.1</v>
      </c>
      <c r="V30" s="37">
        <v>31.1</v>
      </c>
      <c r="W30" s="37">
        <v>6.2</v>
      </c>
      <c r="X30" s="37">
        <v>30.4</v>
      </c>
      <c r="Y30" s="37">
        <v>6.3</v>
      </c>
      <c r="Z30" s="37">
        <v>29.5</v>
      </c>
      <c r="AA30" s="37">
        <v>6.6</v>
      </c>
      <c r="AB30" s="38">
        <v>-2.960526315789469E-2</v>
      </c>
      <c r="AC30" s="38">
        <v>4.7619047619047672E-2</v>
      </c>
      <c r="AD30" s="38">
        <v>-4.8387096774193505E-2</v>
      </c>
      <c r="AE30" s="38">
        <v>3.1249999999999778E-2</v>
      </c>
      <c r="AF30" s="38">
        <v>-0.10876132930513605</v>
      </c>
      <c r="AG30" s="38">
        <v>9.9999999999999867E-2</v>
      </c>
      <c r="AH30" s="39">
        <v>-1.6348773841961872E-2</v>
      </c>
      <c r="AI30" s="39">
        <v>-3.475935828876997E-2</v>
      </c>
      <c r="AJ30" s="39">
        <v>-7.6726342710997431E-2</v>
      </c>
    </row>
    <row r="31" spans="1:37" ht="30.75" customHeight="1" x14ac:dyDescent="0.25">
      <c r="A31" s="21" t="s">
        <v>45</v>
      </c>
      <c r="B31" s="42">
        <v>0.73010135969002954</v>
      </c>
      <c r="C31" s="42">
        <v>0.77433506250144868</v>
      </c>
      <c r="D31" s="42">
        <v>0.72109175856688701</v>
      </c>
      <c r="E31" s="42">
        <v>0.77225375780542871</v>
      </c>
      <c r="F31" s="42">
        <v>0.72650275976098899</v>
      </c>
      <c r="G31" s="42">
        <v>0.77867046182916244</v>
      </c>
      <c r="H31" s="42">
        <v>0.7606622558101972</v>
      </c>
      <c r="I31" s="42">
        <v>0.78473826014115511</v>
      </c>
      <c r="J31" s="42">
        <v>0.75241876107913519</v>
      </c>
      <c r="K31" s="42">
        <v>0.78552464065322924</v>
      </c>
      <c r="L31" s="42">
        <v>0.76246832971983203</v>
      </c>
      <c r="M31" s="42">
        <v>0.79379293675473972</v>
      </c>
      <c r="N31" s="42">
        <v>0.72879586607259361</v>
      </c>
      <c r="O31" s="42">
        <v>0.78711732839589976</v>
      </c>
      <c r="P31" s="42">
        <v>0.71834239931886346</v>
      </c>
      <c r="Q31" s="42">
        <v>0.78201632107798646</v>
      </c>
      <c r="R31" s="42">
        <v>0.70699999999999996</v>
      </c>
      <c r="S31" s="42">
        <v>0.77500000000000002</v>
      </c>
      <c r="T31" s="42">
        <v>0.71424307904799922</v>
      </c>
      <c r="U31" s="42">
        <v>0.76595138021556619</v>
      </c>
      <c r="V31" s="42">
        <v>0.70491458124825701</v>
      </c>
      <c r="W31" s="42">
        <v>0.7512719289464479</v>
      </c>
      <c r="X31" s="42">
        <v>0.71172077635102615</v>
      </c>
      <c r="Y31" s="42">
        <v>0.76385493654098247</v>
      </c>
      <c r="Z31" s="42">
        <v>0.71595042190732439</v>
      </c>
      <c r="AA31" s="42">
        <v>0.77074271432126751</v>
      </c>
      <c r="AB31" s="22">
        <v>5.942844015294213E-3</v>
      </c>
      <c r="AC31" s="22">
        <v>9.0171280576851753E-3</v>
      </c>
      <c r="AD31" s="22">
        <v>-1.7625572211999563E-2</v>
      </c>
      <c r="AE31" s="22">
        <v>-2.0803269708218441E-2</v>
      </c>
      <c r="AF31" s="22">
        <v>-1.9382155086949959E-2</v>
      </c>
      <c r="AG31" s="22">
        <v>-4.639268391872009E-3</v>
      </c>
      <c r="AH31" s="32">
        <v>6.7559216378214604E-3</v>
      </c>
      <c r="AI31" s="32">
        <v>-1.7402076137273625E-2</v>
      </c>
      <c r="AJ31" s="32">
        <v>-1.6250712110045584E-2</v>
      </c>
    </row>
    <row r="32" spans="1:37" ht="30.75" customHeight="1" x14ac:dyDescent="0.25">
      <c r="A32" s="17" t="s">
        <v>46</v>
      </c>
      <c r="B32" s="43">
        <v>0.20744406515678165</v>
      </c>
      <c r="C32" s="43">
        <v>0.18367200412328039</v>
      </c>
      <c r="D32" s="43">
        <v>0.21354616411991073</v>
      </c>
      <c r="E32" s="43">
        <v>0.18043575739148743</v>
      </c>
      <c r="F32" s="43">
        <v>0.20795379335825628</v>
      </c>
      <c r="G32" s="43">
        <v>0.17908343657005016</v>
      </c>
      <c r="H32" s="43">
        <v>0.20707062790868927</v>
      </c>
      <c r="I32" s="43">
        <v>0.18076864829703396</v>
      </c>
      <c r="J32" s="43">
        <v>0.2082908998531699</v>
      </c>
      <c r="K32" s="43">
        <v>0.17717058090729806</v>
      </c>
      <c r="L32" s="43">
        <v>0.20850875224424412</v>
      </c>
      <c r="M32" s="43">
        <v>0.17582016239955414</v>
      </c>
      <c r="N32" s="43">
        <v>0.22408203320692388</v>
      </c>
      <c r="O32" s="43">
        <v>0.17641001469884682</v>
      </c>
      <c r="P32" s="43">
        <v>0.22481704492901219</v>
      </c>
      <c r="Q32" s="43">
        <v>0.18392598660897966</v>
      </c>
      <c r="R32" s="43">
        <v>0.224</v>
      </c>
      <c r="S32" s="43">
        <v>0.185</v>
      </c>
      <c r="T32" s="43">
        <v>0.22264068811929125</v>
      </c>
      <c r="U32" s="43">
        <v>0.18528862759983272</v>
      </c>
      <c r="V32" s="43">
        <v>0.22311315528236267</v>
      </c>
      <c r="W32" s="43">
        <v>0.20629988549737058</v>
      </c>
      <c r="X32" s="43">
        <v>0.23172200636376722</v>
      </c>
      <c r="Y32" s="43">
        <v>0.18491478418146778</v>
      </c>
      <c r="Z32" s="43">
        <v>0.23037983884581939</v>
      </c>
      <c r="AA32" s="43">
        <v>0.17193025213035121</v>
      </c>
      <c r="AB32" s="23">
        <v>-5.7921452477018853E-3</v>
      </c>
      <c r="AC32" s="23">
        <v>-7.0219004438142107E-2</v>
      </c>
      <c r="AD32" s="23">
        <v>3.1307776035498502E-2</v>
      </c>
      <c r="AE32" s="23">
        <v>-2.5394037725936958E-2</v>
      </c>
      <c r="AF32" s="23">
        <v>0.11056365325131567</v>
      </c>
      <c r="AG32" s="23">
        <v>-6.3927826393444964E-2</v>
      </c>
      <c r="AH32" s="32">
        <v>-1.310432425600494E-2</v>
      </c>
      <c r="AI32" s="32">
        <v>9.371804303206277E-3</v>
      </c>
      <c r="AJ32" s="32">
        <v>6.6425255279488171E-2</v>
      </c>
    </row>
    <row r="33" spans="1:37" ht="30.75" customHeight="1" x14ac:dyDescent="0.25">
      <c r="A33" s="24" t="s">
        <v>47</v>
      </c>
      <c r="B33" s="46">
        <v>0.1823978867399205</v>
      </c>
      <c r="C33" s="46">
        <v>0.18153291090301288</v>
      </c>
      <c r="D33" s="47" t="s">
        <v>51</v>
      </c>
      <c r="E33" s="44" t="s">
        <v>51</v>
      </c>
      <c r="F33" s="44" t="s">
        <v>51</v>
      </c>
      <c r="G33" s="45" t="s">
        <v>51</v>
      </c>
      <c r="H33" s="46">
        <v>0.18572446217600147</v>
      </c>
      <c r="I33" s="46">
        <v>0.18404974682639674</v>
      </c>
      <c r="J33" s="47" t="s">
        <v>51</v>
      </c>
      <c r="K33" s="44" t="s">
        <v>51</v>
      </c>
      <c r="L33" s="44" t="s">
        <v>51</v>
      </c>
      <c r="M33" s="45" t="s">
        <v>51</v>
      </c>
      <c r="N33" s="46">
        <v>0.18032040816237646</v>
      </c>
      <c r="O33" s="46">
        <v>0.17530933941777987</v>
      </c>
      <c r="P33" s="48"/>
      <c r="Q33" s="48"/>
      <c r="R33" s="48"/>
      <c r="S33" s="48"/>
      <c r="T33" s="46">
        <v>0.18040904363797125</v>
      </c>
      <c r="U33" s="46">
        <v>0.17727350001058373</v>
      </c>
      <c r="V33" s="48"/>
      <c r="W33" s="48"/>
      <c r="X33" s="48"/>
      <c r="Y33" s="48"/>
      <c r="Z33" s="46">
        <v>0.1834361116108417</v>
      </c>
      <c r="AA33" s="46">
        <v>0.17959690199734535</v>
      </c>
      <c r="AB33" s="48"/>
      <c r="AC33" s="48"/>
      <c r="AD33" s="48"/>
      <c r="AE33" s="54"/>
      <c r="AF33" s="54"/>
      <c r="AG33" s="54"/>
      <c r="AH33" s="54"/>
      <c r="AI33" s="54"/>
      <c r="AJ33" s="57"/>
    </row>
    <row r="34" spans="1:37" ht="30.75" customHeight="1" x14ac:dyDescent="0.25">
      <c r="A34" s="63" t="s">
        <v>61</v>
      </c>
      <c r="B34" s="46">
        <v>0.17040268070602305</v>
      </c>
      <c r="C34" s="46">
        <v>0.17013871585115758</v>
      </c>
      <c r="D34" s="50" t="s">
        <v>51</v>
      </c>
      <c r="E34" s="48" t="s">
        <v>51</v>
      </c>
      <c r="F34" s="48" t="s">
        <v>51</v>
      </c>
      <c r="G34" s="49" t="s">
        <v>51</v>
      </c>
      <c r="H34" s="46">
        <v>0.17374297418025478</v>
      </c>
      <c r="I34" s="46">
        <v>0.17258858028488025</v>
      </c>
      <c r="J34" s="50" t="s">
        <v>51</v>
      </c>
      <c r="K34" s="48" t="s">
        <v>51</v>
      </c>
      <c r="L34" s="48" t="s">
        <v>51</v>
      </c>
      <c r="M34" s="49" t="s">
        <v>51</v>
      </c>
      <c r="N34" s="46">
        <v>0.16672975796745754</v>
      </c>
      <c r="O34" s="46">
        <v>0.16390788640531243</v>
      </c>
      <c r="P34" s="48"/>
      <c r="Q34" s="48"/>
      <c r="R34" s="48"/>
      <c r="S34" s="48"/>
      <c r="T34" s="46">
        <v>0.1670208991890621</v>
      </c>
      <c r="U34" s="46">
        <v>0.16583056189273343</v>
      </c>
      <c r="V34" s="48"/>
      <c r="W34" s="48"/>
      <c r="X34" s="48"/>
      <c r="Y34" s="48"/>
      <c r="Z34" s="46">
        <v>0.17013975245947643</v>
      </c>
      <c r="AA34" s="46">
        <v>0.16821126648376664</v>
      </c>
      <c r="AB34" s="48"/>
      <c r="AC34" s="48"/>
      <c r="AD34" s="48"/>
      <c r="AE34" s="55"/>
      <c r="AF34" s="55"/>
      <c r="AG34" s="55"/>
      <c r="AH34" s="55"/>
      <c r="AI34" s="55"/>
      <c r="AJ34" s="58"/>
      <c r="AK34" s="6"/>
    </row>
    <row r="35" spans="1:37" ht="30.75" customHeight="1" x14ac:dyDescent="0.25">
      <c r="A35" s="75" t="s">
        <v>62</v>
      </c>
      <c r="B35" s="46">
        <v>0.15579796841101201</v>
      </c>
      <c r="C35" s="46">
        <v>0.14025970964840634</v>
      </c>
      <c r="D35" s="53" t="s">
        <v>51</v>
      </c>
      <c r="E35" s="51" t="s">
        <v>51</v>
      </c>
      <c r="F35" s="51" t="s">
        <v>51</v>
      </c>
      <c r="G35" s="52" t="s">
        <v>51</v>
      </c>
      <c r="H35" s="46">
        <v>0.1594525609368608</v>
      </c>
      <c r="I35" s="46">
        <v>0.14357495415618068</v>
      </c>
      <c r="J35" s="53" t="s">
        <v>51</v>
      </c>
      <c r="K35" s="51" t="s">
        <v>51</v>
      </c>
      <c r="L35" s="51" t="s">
        <v>51</v>
      </c>
      <c r="M35" s="52" t="s">
        <v>51</v>
      </c>
      <c r="N35" s="46">
        <v>0.15177170873476911</v>
      </c>
      <c r="O35" s="46">
        <v>0.13549115592562913</v>
      </c>
      <c r="P35" s="51"/>
      <c r="Q35" s="51"/>
      <c r="R35" s="51"/>
      <c r="S35" s="51"/>
      <c r="T35" s="46">
        <v>0.15247643867784</v>
      </c>
      <c r="U35" s="46">
        <v>0.13797147846149299</v>
      </c>
      <c r="V35" s="51"/>
      <c r="W35" s="51"/>
      <c r="X35" s="51"/>
      <c r="Y35" s="51"/>
      <c r="Z35" s="46">
        <v>0.15523413911486339</v>
      </c>
      <c r="AA35" s="46">
        <v>0.14119823138291565</v>
      </c>
      <c r="AB35" s="51"/>
      <c r="AC35" s="51"/>
      <c r="AD35" s="51"/>
      <c r="AE35" s="56"/>
      <c r="AF35" s="56"/>
      <c r="AG35" s="56"/>
      <c r="AH35" s="56"/>
      <c r="AI35" s="56"/>
      <c r="AJ35" s="59"/>
    </row>
    <row r="36" spans="1:37" x14ac:dyDescent="0.25">
      <c r="A36" s="25"/>
    </row>
    <row r="37" spans="1:37" x14ac:dyDescent="0.25">
      <c r="A37" s="2" t="s">
        <v>57</v>
      </c>
    </row>
    <row r="38" spans="1:37" x14ac:dyDescent="0.25">
      <c r="A38" s="2" t="s">
        <v>56</v>
      </c>
    </row>
    <row r="39" spans="1:37" x14ac:dyDescent="0.25">
      <c r="A39" s="2" t="s">
        <v>55</v>
      </c>
    </row>
    <row r="40" spans="1:37" ht="18.75" x14ac:dyDescent="0.25">
      <c r="A40" s="7" t="s">
        <v>33</v>
      </c>
    </row>
    <row r="41" spans="1:37" ht="18.75" x14ac:dyDescent="0.25">
      <c r="A41" s="2" t="s">
        <v>34</v>
      </c>
    </row>
    <row r="42" spans="1:37" ht="18.75" x14ac:dyDescent="0.25">
      <c r="A42" s="2" t="s">
        <v>22</v>
      </c>
    </row>
    <row r="43" spans="1:37" ht="18.75" x14ac:dyDescent="0.25">
      <c r="A43" s="3" t="s">
        <v>23</v>
      </c>
    </row>
    <row r="44" spans="1:37" ht="18.75" x14ac:dyDescent="0.25">
      <c r="A44" s="4" t="s">
        <v>24</v>
      </c>
    </row>
    <row r="45" spans="1:37" ht="18.75" x14ac:dyDescent="0.25">
      <c r="A45" s="5" t="s">
        <v>28</v>
      </c>
    </row>
    <row r="46" spans="1:37" x14ac:dyDescent="0.25">
      <c r="A46" s="2" t="s">
        <v>25</v>
      </c>
    </row>
    <row r="47" spans="1:37" ht="18.75" x14ac:dyDescent="0.25">
      <c r="A47" s="4" t="s">
        <v>31</v>
      </c>
    </row>
  </sheetData>
  <mergeCells count="19">
    <mergeCell ref="AH4:AJ4"/>
    <mergeCell ref="AB3:AC3"/>
    <mergeCell ref="X3:Y3"/>
    <mergeCell ref="AD3:AE3"/>
    <mergeCell ref="AF3:AG3"/>
    <mergeCell ref="Z3:AA3"/>
    <mergeCell ref="F3:G3"/>
    <mergeCell ref="N3:O3"/>
    <mergeCell ref="P3:Q3"/>
    <mergeCell ref="A1:AJ1"/>
    <mergeCell ref="A2:AJ2"/>
    <mergeCell ref="B3:C3"/>
    <mergeCell ref="D3:E3"/>
    <mergeCell ref="V3:W3"/>
    <mergeCell ref="T3:U3"/>
    <mergeCell ref="R3:S3"/>
    <mergeCell ref="L3:M3"/>
    <mergeCell ref="J3:K3"/>
    <mergeCell ref="H3:I3"/>
  </mergeCells>
  <pageMargins left="0.7" right="0.7" top="0.75" bottom="0.75" header="0.3" footer="0.3"/>
  <pageSetup paperSize="9" scale="31" orientation="landscape" r:id="rId1"/>
  <headerFooter>
    <oddHeader>&amp;L&amp;"Calibri"&amp;10&amp;K317100CBUAE Classification: Public&amp;1#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BI-CB-IB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Sujil M.Antony</dc:creator>
  <cp:lastModifiedBy>Klaithm Sultan Aljaberi</cp:lastModifiedBy>
  <cp:lastPrinted>2016-08-24T09:05:42Z</cp:lastPrinted>
  <dcterms:created xsi:type="dcterms:W3CDTF">2016-06-22T11:02:49Z</dcterms:created>
  <dcterms:modified xsi:type="dcterms:W3CDTF">2024-08-14T07:43:55Z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{70CCFAB2-178E-4210-8CE3-82D12E685145}</vt:lpwstr>
  </property>
  <property fmtid="{D5CDD505-2E9C-101B-9397-08002B2CF9AE}" pid="3" name="MSIP_Label_2f29d493-52b1-4291-ba67-8ef6d501cf33_Enabled">
    <vt:lpwstr>true</vt:lpwstr>
  </property>
  <property fmtid="{D5CDD505-2E9C-101B-9397-08002B2CF9AE}" pid="4" name="MSIP_Label_2f29d493-52b1-4291-ba67-8ef6d501cf33_SetDate">
    <vt:lpwstr>2024-08-14T07:43:55Z</vt:lpwstr>
  </property>
  <property fmtid="{D5CDD505-2E9C-101B-9397-08002B2CF9AE}" pid="5" name="MSIP_Label_2f29d493-52b1-4291-ba67-8ef6d501cf33_Method">
    <vt:lpwstr>Privileged</vt:lpwstr>
  </property>
  <property fmtid="{D5CDD505-2E9C-101B-9397-08002B2CF9AE}" pid="6" name="MSIP_Label_2f29d493-52b1-4291-ba67-8ef6d501cf33_Name">
    <vt:lpwstr>Public</vt:lpwstr>
  </property>
  <property fmtid="{D5CDD505-2E9C-101B-9397-08002B2CF9AE}" pid="7" name="MSIP_Label_2f29d493-52b1-4291-ba67-8ef6d501cf33_SiteId">
    <vt:lpwstr>fba6ee03-9647-4c58-86a3-db85ac6de45e</vt:lpwstr>
  </property>
  <property fmtid="{D5CDD505-2E9C-101B-9397-08002B2CF9AE}" pid="8" name="MSIP_Label_2f29d493-52b1-4291-ba67-8ef6d501cf33_ActionId">
    <vt:lpwstr>6628b512-6c46-4916-abe0-94e45d436361</vt:lpwstr>
  </property>
  <property fmtid="{D5CDD505-2E9C-101B-9397-08002B2CF9AE}" pid="9" name="MSIP_Label_2f29d493-52b1-4291-ba67-8ef6d501cf33_ContentBits">
    <vt:lpwstr>1</vt:lpwstr>
  </property>
</Properties>
</file>