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s\Treasury\00 STA Statistics &amp; Analysis Shared Folder\01 Monetary  Banking &amp; Insurance Statstics\7. Latest Reports\December 2024\Statistical Publications\"/>
    </mc:Choice>
  </mc:AlternateContent>
  <bookViews>
    <workbookView xWindow="-105" yWindow="-105" windowWidth="25830" windowHeight="14010"/>
  </bookViews>
  <sheets>
    <sheet name="BI-CB-IB" sheetId="4" r:id="rId1"/>
  </sheets>
  <calcPr calcId="162913"/>
</workbook>
</file>

<file path=xl/calcChain.xml><?xml version="1.0" encoding="utf-8"?>
<calcChain xmlns="http://schemas.openxmlformats.org/spreadsheetml/2006/main">
  <c r="G22" i="4" l="1"/>
  <c r="F22" i="4"/>
  <c r="G16" i="4"/>
  <c r="F16" i="4"/>
  <c r="G10" i="4"/>
  <c r="G7" i="4" s="1"/>
  <c r="F10" i="4"/>
  <c r="F7" i="4" l="1"/>
  <c r="F21" i="4"/>
  <c r="G21" i="4"/>
  <c r="G6" i="4"/>
  <c r="F6" i="4" l="1"/>
</calcChain>
</file>

<file path=xl/sharedStrings.xml><?xml version="1.0" encoding="utf-8"?>
<sst xmlns="http://schemas.openxmlformats.org/spreadsheetml/2006/main" count="114" uniqueCount="61">
  <si>
    <t>الحكومة</t>
  </si>
  <si>
    <t>القطاع الخاص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</si>
  <si>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</si>
  <si>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</si>
  <si>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</si>
  <si>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</si>
  <si>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</si>
  <si>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</si>
  <si>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 xml:space="preserve"> ودائع المقيمين</t>
  </si>
  <si>
    <t xml:space="preserve">المؤسسات المالية غير المصرفية </t>
  </si>
  <si>
    <t xml:space="preserve"> ودائع غير المقيمين</t>
  </si>
  <si>
    <t>مخصصات عامة</t>
  </si>
  <si>
    <t>كافة البنوك</t>
  </si>
  <si>
    <t>(بنهاية الشهر، الأرقام بالمليار درهم إلا إذا تمت الإشارة إلى ما هو خلاف ذلك)</t>
  </si>
  <si>
    <t xml:space="preserve">2. اجمالي الائتمان </t>
  </si>
  <si>
    <t xml:space="preserve">الائتمان المحلي </t>
  </si>
  <si>
    <t xml:space="preserve">القطاع الخاص </t>
  </si>
  <si>
    <t>1. اجمالي اصول البنوك</t>
  </si>
  <si>
    <t>التغير الشهري
%</t>
  </si>
  <si>
    <t>التغير السنوي
%</t>
  </si>
  <si>
    <t>4. ودائع مصرفية</t>
  </si>
  <si>
    <r>
      <rPr>
        <vertAlign val="superscript"/>
        <sz val="12"/>
        <rFont val="Times New Roman"/>
        <family val="1"/>
      </rPr>
      <t xml:space="preserve">3 </t>
    </r>
    <r>
      <rPr>
        <sz val="12"/>
        <rFont val="Times New Roman"/>
        <family val="1"/>
      </rPr>
      <t>لا تتضمن ودائع البنوك لدى المصرف المركزي في شكل شهادات الايداع والاذونات النقدية</t>
    </r>
  </si>
  <si>
    <r>
      <t xml:space="preserve">4 </t>
    </r>
    <r>
      <rPr>
        <sz val="12"/>
        <rFont val="Times New Roman"/>
        <family val="1"/>
      </rPr>
      <t xml:space="preserve">لا تشمل القروض/الودائع الثانوية لكنها تتضمن ارباح السنة الحالية </t>
    </r>
  </si>
  <si>
    <r>
      <rPr>
        <vertAlign val="superscript"/>
        <sz val="12"/>
        <rFont val="Times New Roman"/>
        <family val="1"/>
      </rPr>
      <t xml:space="preserve">5 </t>
    </r>
    <r>
      <rPr>
        <sz val="12"/>
        <rFont val="Times New Roman"/>
        <family val="1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</si>
  <si>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t>*** إجمالي الخصوم = إجمالي الأصول في الميزانية العمومية – (رأس المال والاحتياطيات + جميع المخصصات باستثناء مخصصات مستحقات الموظفين+ إعادة التمويل+ القروض/الودائع الثانوية)</t>
  </si>
  <si>
    <t>بنوك تقليدية</t>
  </si>
  <si>
    <t>بنوك اسلامية</t>
  </si>
  <si>
    <t xml:space="preserve">الأفراد </t>
  </si>
  <si>
    <t>المؤشرات المصرفية حسب نوعية المصارف: تقليدية واسلامية *</t>
  </si>
  <si>
    <t xml:space="preserve">القطاع العام (الحكومة. ملكية أكثر من 50% ) </t>
  </si>
  <si>
    <r>
      <rPr>
        <vertAlign val="superscript"/>
        <sz val="12"/>
        <rFont val="Times New Roman"/>
        <family val="1"/>
      </rPr>
      <t xml:space="preserve">1 </t>
    </r>
    <r>
      <rPr>
        <sz val="12"/>
        <rFont val="Times New Roman"/>
        <family val="1"/>
      </rPr>
      <t>تشمل إقراض ( المقيمين): الأوراق التجارية المخفضة وشركات التأمين</t>
    </r>
  </si>
  <si>
    <r>
      <rPr>
        <vertAlign val="superscript"/>
        <sz val="12"/>
        <rFont val="Times New Roman"/>
        <family val="1"/>
      </rPr>
      <t xml:space="preserve">2 </t>
    </r>
    <r>
      <rPr>
        <sz val="12"/>
        <rFont val="Times New Roman"/>
        <family val="1"/>
      </rPr>
      <t>تشمل  إقراض (غير المقيمين): المؤسسات المالية غير المصرفية الأوراق التجارية المخفضة والقروض والسلف {(القطاع الحكومي والعام، القطاع الخاص ( الشركات والأفراد )} بالعملات المحلية والأجنبية</t>
    </r>
  </si>
  <si>
    <r>
      <t xml:space="preserve">القطاع التجاري والصناعي </t>
    </r>
    <r>
      <rPr>
        <b/>
        <vertAlign val="superscript"/>
        <sz val="12"/>
        <rFont val="Times New Roman"/>
        <family val="1"/>
      </rPr>
      <t>1</t>
    </r>
  </si>
  <si>
    <r>
      <t xml:space="preserve">3. اجمالي الاستثمارات من قبل البنوك </t>
    </r>
    <r>
      <rPr>
        <b/>
        <vertAlign val="superscript"/>
        <sz val="12"/>
        <rFont val="Times New Roman"/>
        <family val="1"/>
      </rPr>
      <t>3</t>
    </r>
  </si>
  <si>
    <r>
      <t xml:space="preserve">رأس المال والاحتياطيات </t>
    </r>
    <r>
      <rPr>
        <b/>
        <vertAlign val="superscript"/>
        <sz val="12"/>
        <rFont val="Times New Roman"/>
        <family val="1"/>
      </rPr>
      <t>4</t>
    </r>
  </si>
  <si>
    <r>
      <t xml:space="preserve">نسبة القروض إلى الموارد المستقرة </t>
    </r>
    <r>
      <rPr>
        <b/>
        <vertAlign val="superscript"/>
        <sz val="12"/>
        <rFont val="Times New Roman"/>
        <family val="1"/>
      </rPr>
      <t>5</t>
    </r>
  </si>
  <si>
    <r>
      <t xml:space="preserve">الائتمان لغير المقيمين </t>
    </r>
    <r>
      <rPr>
        <b/>
        <i/>
        <vertAlign val="superscript"/>
        <sz val="12"/>
        <rFont val="Times New Roman"/>
        <family val="1"/>
      </rPr>
      <t>2</t>
    </r>
  </si>
  <si>
    <t>يناير 2024</t>
  </si>
  <si>
    <t/>
  </si>
  <si>
    <t>فبراير 2024</t>
  </si>
  <si>
    <t>مارس 2024</t>
  </si>
  <si>
    <t>مايو  2024</t>
  </si>
  <si>
    <t>* البيانات تتكون من 52 بنك تقليدي و 9 بنوك إسلامية</t>
  </si>
  <si>
    <t>أبريل 2024</t>
  </si>
  <si>
    <t>القطاع الحكومي</t>
  </si>
  <si>
    <t>منها:   نسبة الشق1</t>
  </si>
  <si>
    <r>
      <t xml:space="preserve">    نسبة رأس المال للشق 1 المشترك (CET1)</t>
    </r>
    <r>
      <rPr>
        <b/>
        <vertAlign val="superscript"/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 xml:space="preserve">        </t>
    </r>
  </si>
  <si>
    <t>يونيو  2024</t>
  </si>
  <si>
    <t>ديسمبر 2023</t>
  </si>
  <si>
    <t>**بيانات أولية قابلة للتعديل</t>
  </si>
  <si>
    <t>يوليو  2024</t>
  </si>
  <si>
    <t>أغسطس  2024</t>
  </si>
  <si>
    <r>
      <t xml:space="preserve">نسبة الأصول السائلة </t>
    </r>
    <r>
      <rPr>
        <b/>
        <vertAlign val="superscript"/>
        <sz val="12"/>
        <rFont val="Times New Roman"/>
        <family val="1"/>
      </rPr>
      <t>****</t>
    </r>
  </si>
  <si>
    <r>
      <rPr>
        <vertAlign val="superscript"/>
        <sz val="12"/>
        <rFont val="Times New Roman"/>
        <family val="1"/>
      </rPr>
      <t xml:space="preserve">****  </t>
    </r>
    <r>
      <rPr>
        <sz val="12"/>
        <rFont val="Times New Roman"/>
        <family val="1"/>
      </rPr>
      <t>تم تحديث نسبة الأصول السائلة بسبب تغيير منهجية تجميع  أرقام  نسبة الأصول السائلة الخاصة بالجدول أعلاه، وتم تطبيق التغيير بأثر رجعي لضمان اتساق التقارير.</t>
    </r>
  </si>
  <si>
    <r>
      <t xml:space="preserve">نسبة كفاية رأس المال - (الشق1 + الشق2) </t>
    </r>
    <r>
      <rPr>
        <b/>
        <vertAlign val="superscript"/>
        <sz val="12"/>
        <color indexed="8"/>
        <rFont val="Times New Roman"/>
        <family val="1"/>
      </rPr>
      <t>6</t>
    </r>
    <r>
      <rPr>
        <b/>
        <sz val="12"/>
        <color indexed="8"/>
        <rFont val="Times New Roman"/>
        <family val="1"/>
      </rPr>
      <t xml:space="preserve"> </t>
    </r>
  </si>
  <si>
    <r>
      <rPr>
        <vertAlign val="superscript"/>
        <sz val="12"/>
        <rFont val="Times New Roman"/>
        <family val="1"/>
      </rPr>
      <t>6</t>
    </r>
    <r>
      <rPr>
        <sz val="12"/>
        <rFont val="Times New Roman"/>
        <family val="1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الرمكزي رقم 52/2017.</t>
    </r>
  </si>
  <si>
    <t>سبتمبر 2024</t>
  </si>
  <si>
    <t>أكتوبر 2024</t>
  </si>
  <si>
    <t>ديسمبر 2024*</t>
  </si>
  <si>
    <t>نوفمبر 2024</t>
  </si>
  <si>
    <t>مخصصات خاصة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</si>
</sst>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#,##0.0"/>
    <numFmt numFmtId="167" formatCode="_-* #,##0.00_-;_-* #,##0.00\-;_-* &quot;-&quot;??_-;_-@_-"/>
    <numFmt numFmtId="168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b/>
      <i/>
      <sz val="12"/>
      <name val="Times New Roman"/>
      <family val="1"/>
    </font>
    <font>
      <vertAlign val="superscript"/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b/>
      <vertAlign val="super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4"/>
      <name val="Times New Roman"/>
      <family val="1"/>
    </font>
    <font>
      <b/>
      <i/>
      <vertAlign val="superscript"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b/>
      <i/>
      <sz val="10"/>
      <name val="Times New Roman"/>
      <family val="1"/>
    </font>
    <font>
      <b/>
      <i/>
      <sz val="10"/>
      <color rgb="FF7030A0"/>
      <name val="Times New Roman"/>
      <family val="1"/>
    </font>
    <font>
      <sz val="10"/>
      <color rgb="FF7030A0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/>
    <xf numFmtId="0" fontId="2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1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2" fillId="0" borderId="0">
      <alignment horizontal="left" wrapText="1"/>
    </xf>
    <xf numFmtId="9" fontId="8" fillId="0" borderId="0" applyFont="0" applyFill="0" applyBorder="0" applyAlignment="0" applyProtection="0"/>
  </cellStyleXfs>
  <cellXfs count="72">
    <xf numFmtId="0" fontId="0" fillId="0" borderId="0" xfId="0"/>
    <xf numFmtId="0" fontId="4" fillId="0" borderId="1" xfId="11" applyFont="1" applyFill="1" applyBorder="1" applyAlignment="1">
      <alignment vertical="center"/>
    </xf>
    <xf numFmtId="0" fontId="4" fillId="0" borderId="0" xfId="11" applyFont="1" applyBorder="1" applyAlignment="1">
      <alignment horizontal="right" readingOrder="2"/>
    </xf>
    <xf numFmtId="0" fontId="7" fillId="0" borderId="0" xfId="11" applyFont="1" applyBorder="1" applyAlignment="1">
      <alignment horizontal="right" readingOrder="2"/>
    </xf>
    <xf numFmtId="0" fontId="4" fillId="0" borderId="0" xfId="11" applyFont="1" applyAlignment="1">
      <alignment horizontal="right" readingOrder="2"/>
    </xf>
    <xf numFmtId="0" fontId="4" fillId="0" borderId="0" xfId="11" applyFont="1" applyFill="1" applyAlignment="1">
      <alignment horizontal="right" readingOrder="2"/>
    </xf>
    <xf numFmtId="0" fontId="4" fillId="0" borderId="0" xfId="11" applyFont="1" applyFill="1" applyBorder="1" applyAlignment="1">
      <alignment horizontal="right" readingOrder="2"/>
    </xf>
    <xf numFmtId="0" fontId="10" fillId="0" borderId="0" xfId="0" applyFont="1"/>
    <xf numFmtId="0" fontId="9" fillId="2" borderId="1" xfId="11" applyFont="1" applyFill="1" applyBorder="1" applyAlignment="1">
      <alignment horizontal="right" vertical="center" indent="1" readingOrder="2"/>
    </xf>
    <xf numFmtId="0" fontId="9" fillId="3" borderId="1" xfId="11" applyFont="1" applyFill="1" applyBorder="1" applyAlignment="1">
      <alignment horizontal="right" vertical="center" indent="1" readingOrder="2"/>
    </xf>
    <xf numFmtId="0" fontId="4" fillId="2" borderId="1" xfId="11" applyFont="1" applyFill="1" applyBorder="1" applyAlignment="1">
      <alignment horizontal="right" vertical="center" indent="4" readingOrder="2"/>
    </xf>
    <xf numFmtId="0" fontId="4" fillId="2" borderId="1" xfId="11" applyFont="1" applyFill="1" applyBorder="1" applyAlignment="1">
      <alignment horizontal="right" vertical="center" indent="7" readingOrder="2"/>
    </xf>
    <xf numFmtId="166" fontId="4" fillId="2" borderId="1" xfId="11" applyNumberFormat="1" applyFont="1" applyFill="1" applyBorder="1" applyAlignment="1">
      <alignment horizontal="right" vertical="center" indent="7" readingOrder="2"/>
    </xf>
    <xf numFmtId="0" fontId="4" fillId="2" borderId="1" xfId="11" applyFont="1" applyFill="1" applyBorder="1" applyAlignment="1">
      <alignment horizontal="right" vertical="center" indent="9" readingOrder="2"/>
    </xf>
    <xf numFmtId="166" fontId="4" fillId="2" borderId="1" xfId="11" applyNumberFormat="1" applyFont="1" applyFill="1" applyBorder="1" applyAlignment="1">
      <alignment horizontal="right" vertical="center" indent="6" readingOrder="2"/>
    </xf>
    <xf numFmtId="0" fontId="4" fillId="0" borderId="1" xfId="11" applyFont="1" applyFill="1" applyBorder="1" applyAlignment="1">
      <alignment horizontal="right" indent="5" readingOrder="2"/>
    </xf>
    <xf numFmtId="0" fontId="9" fillId="2" borderId="1" xfId="11" applyFont="1" applyFill="1" applyBorder="1" applyAlignment="1">
      <alignment horizontal="right"/>
    </xf>
    <xf numFmtId="0" fontId="9" fillId="0" borderId="1" xfId="11" applyFont="1" applyFill="1" applyBorder="1" applyAlignment="1">
      <alignment horizontal="right" wrapText="1"/>
    </xf>
    <xf numFmtId="0" fontId="9" fillId="0" borderId="1" xfId="11" applyFont="1" applyFill="1" applyBorder="1" applyAlignment="1">
      <alignment horizontal="right"/>
    </xf>
    <xf numFmtId="0" fontId="9" fillId="3" borderId="1" xfId="11" applyFont="1" applyFill="1" applyBorder="1" applyAlignment="1">
      <alignment horizontal="right"/>
    </xf>
    <xf numFmtId="0" fontId="13" fillId="0" borderId="1" xfId="0" applyFont="1" applyBorder="1"/>
    <xf numFmtId="0" fontId="9" fillId="0" borderId="0" xfId="11" applyFont="1" applyFill="1" applyBorder="1" applyAlignment="1">
      <alignment vertical="center"/>
    </xf>
    <xf numFmtId="0" fontId="6" fillId="2" borderId="1" xfId="11" applyFont="1" applyFill="1" applyBorder="1" applyAlignment="1">
      <alignment horizontal="right" vertical="center" indent="4" readingOrder="2"/>
    </xf>
    <xf numFmtId="166" fontId="6" fillId="2" borderId="1" xfId="11" applyNumberFormat="1" applyFont="1" applyFill="1" applyBorder="1" applyAlignment="1">
      <alignment horizontal="right" vertical="center" indent="4" readingOrder="2"/>
    </xf>
    <xf numFmtId="0" fontId="6" fillId="0" borderId="1" xfId="11" applyFont="1" applyFill="1" applyBorder="1" applyAlignment="1">
      <alignment horizontal="right" indent="2" readingOrder="2"/>
    </xf>
    <xf numFmtId="0" fontId="18" fillId="0" borderId="1" xfId="11" applyNumberFormat="1" applyFont="1" applyFill="1" applyBorder="1" applyAlignment="1">
      <alignment horizontal="center" vertical="center"/>
    </xf>
    <xf numFmtId="168" fontId="6" fillId="0" borderId="1" xfId="11" applyNumberFormat="1" applyFont="1" applyFill="1" applyBorder="1" applyAlignment="1">
      <alignment horizontal="right" vertical="center"/>
    </xf>
    <xf numFmtId="164" fontId="6" fillId="3" borderId="1" xfId="4" applyNumberFormat="1" applyFont="1" applyFill="1" applyBorder="1" applyAlignment="1">
      <alignment horizontal="right" vertical="center"/>
    </xf>
    <xf numFmtId="164" fontId="6" fillId="4" borderId="1" xfId="4" applyNumberFormat="1" applyFont="1" applyFill="1" applyBorder="1" applyAlignment="1">
      <alignment horizontal="right" vertical="center"/>
    </xf>
    <xf numFmtId="168" fontId="4" fillId="0" borderId="1" xfId="11" applyNumberFormat="1" applyFont="1" applyFill="1" applyBorder="1" applyAlignment="1">
      <alignment horizontal="right" vertical="center"/>
    </xf>
    <xf numFmtId="168" fontId="6" fillId="4" borderId="1" xfId="11" applyNumberFormat="1" applyFont="1" applyFill="1" applyBorder="1" applyAlignment="1">
      <alignment horizontal="right" vertical="center"/>
    </xf>
    <xf numFmtId="168" fontId="6" fillId="3" borderId="1" xfId="11" applyNumberFormat="1" applyFont="1" applyFill="1" applyBorder="1" applyAlignment="1">
      <alignment horizontal="right" vertical="center"/>
    </xf>
    <xf numFmtId="165" fontId="6" fillId="3" borderId="1" xfId="47" applyNumberFormat="1" applyFont="1" applyFill="1" applyBorder="1" applyAlignment="1">
      <alignment horizontal="right" vertical="center"/>
    </xf>
    <xf numFmtId="165" fontId="6" fillId="4" borderId="1" xfId="47" applyNumberFormat="1" applyFont="1" applyFill="1" applyBorder="1" applyAlignment="1">
      <alignment horizontal="right" vertical="center"/>
    </xf>
    <xf numFmtId="165" fontId="6" fillId="0" borderId="1" xfId="47" applyNumberFormat="1" applyFont="1" applyFill="1" applyBorder="1" applyAlignment="1">
      <alignment horizontal="right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 wrapText="1"/>
    </xf>
    <xf numFmtId="166" fontId="18" fillId="0" borderId="1" xfId="11" applyNumberFormat="1" applyFont="1" applyFill="1" applyBorder="1" applyAlignment="1">
      <alignment horizontal="right" readingOrder="2"/>
    </xf>
    <xf numFmtId="0" fontId="10" fillId="0" borderId="0" xfId="0" applyFont="1" applyBorder="1"/>
    <xf numFmtId="168" fontId="22" fillId="0" borderId="1" xfId="11" applyNumberFormat="1" applyFont="1" applyFill="1" applyBorder="1" applyAlignment="1">
      <alignment horizontal="right" vertical="center"/>
    </xf>
    <xf numFmtId="164" fontId="22" fillId="3" borderId="1" xfId="4" applyNumberFormat="1" applyFont="1" applyFill="1" applyBorder="1" applyAlignment="1">
      <alignment horizontal="right" vertical="center"/>
    </xf>
    <xf numFmtId="164" fontId="22" fillId="4" borderId="1" xfId="4" applyNumberFormat="1" applyFont="1" applyFill="1" applyBorder="1" applyAlignment="1">
      <alignment horizontal="right" vertical="center"/>
    </xf>
    <xf numFmtId="168" fontId="19" fillId="0" borderId="1" xfId="11" applyNumberFormat="1" applyFont="1" applyFill="1" applyBorder="1" applyAlignment="1">
      <alignment horizontal="right" vertical="center"/>
    </xf>
    <xf numFmtId="168" fontId="22" fillId="4" borderId="1" xfId="11" applyNumberFormat="1" applyFont="1" applyFill="1" applyBorder="1" applyAlignment="1">
      <alignment horizontal="right" vertical="center"/>
    </xf>
    <xf numFmtId="168" fontId="22" fillId="3" borderId="1" xfId="11" applyNumberFormat="1" applyFont="1" applyFill="1" applyBorder="1" applyAlignment="1">
      <alignment horizontal="right" vertical="center"/>
    </xf>
    <xf numFmtId="165" fontId="22" fillId="3" borderId="1" xfId="47" applyNumberFormat="1" applyFont="1" applyFill="1" applyBorder="1" applyAlignment="1">
      <alignment horizontal="right" vertical="center"/>
    </xf>
    <xf numFmtId="165" fontId="22" fillId="4" borderId="1" xfId="47" applyNumberFormat="1" applyFont="1" applyFill="1" applyBorder="1" applyAlignment="1">
      <alignment horizontal="right" vertical="center"/>
    </xf>
    <xf numFmtId="165" fontId="22" fillId="0" borderId="1" xfId="47" applyNumberFormat="1" applyFont="1" applyFill="1" applyBorder="1" applyAlignment="1">
      <alignment horizontal="right" vertical="center"/>
    </xf>
    <xf numFmtId="165" fontId="22" fillId="0" borderId="1" xfId="27" applyNumberFormat="1" applyFont="1" applyFill="1" applyBorder="1" applyAlignment="1">
      <alignment horizontal="right" vertical="center"/>
    </xf>
    <xf numFmtId="165" fontId="22" fillId="3" borderId="1" xfId="27" applyNumberFormat="1" applyFont="1" applyFill="1" applyBorder="1" applyAlignment="1">
      <alignment horizontal="right" vertical="center"/>
    </xf>
    <xf numFmtId="165" fontId="22" fillId="4" borderId="1" xfId="27" applyNumberFormat="1" applyFont="1" applyFill="1" applyBorder="1" applyAlignment="1">
      <alignment horizontal="right" vertical="center"/>
    </xf>
    <xf numFmtId="165" fontId="19" fillId="0" borderId="1" xfId="27" applyNumberFormat="1" applyFont="1" applyFill="1" applyBorder="1" applyAlignment="1">
      <alignment horizontal="right" vertical="center"/>
    </xf>
    <xf numFmtId="165" fontId="23" fillId="0" borderId="1" xfId="27" applyNumberFormat="1" applyFont="1" applyFill="1" applyBorder="1" applyAlignment="1">
      <alignment horizontal="right" vertical="center"/>
    </xf>
    <xf numFmtId="165" fontId="23" fillId="3" borderId="1" xfId="27" applyNumberFormat="1" applyFont="1" applyFill="1" applyBorder="1" applyAlignment="1">
      <alignment horizontal="right" vertical="center"/>
    </xf>
    <xf numFmtId="165" fontId="23" fillId="4" borderId="1" xfId="27" applyNumberFormat="1" applyFont="1" applyFill="1" applyBorder="1" applyAlignment="1">
      <alignment horizontal="right" vertical="center"/>
    </xf>
    <xf numFmtId="165" fontId="24" fillId="0" borderId="1" xfId="27" applyNumberFormat="1" applyFont="1" applyFill="1" applyBorder="1" applyAlignment="1">
      <alignment horizontal="right" vertical="center"/>
    </xf>
    <xf numFmtId="165" fontId="10" fillId="0" borderId="0" xfId="62" applyNumberFormat="1" applyFont="1"/>
    <xf numFmtId="165" fontId="22" fillId="4" borderId="6" xfId="47" applyNumberFormat="1" applyFont="1" applyFill="1" applyBorder="1" applyAlignment="1">
      <alignment horizontal="right" vertical="center"/>
    </xf>
    <xf numFmtId="165" fontId="22" fillId="4" borderId="6" xfId="27" applyNumberFormat="1" applyFont="1" applyFill="1" applyBorder="1" applyAlignment="1">
      <alignment horizontal="right" vertical="center"/>
    </xf>
    <xf numFmtId="0" fontId="25" fillId="0" borderId="0" xfId="11" applyFont="1" applyFill="1" applyBorder="1" applyAlignment="1">
      <alignment horizontal="right" readingOrder="2"/>
    </xf>
    <xf numFmtId="1" fontId="19" fillId="0" borderId="1" xfId="11" applyNumberFormat="1" applyFont="1" applyFill="1" applyBorder="1" applyAlignment="1">
      <alignment vertical="center" wrapText="1"/>
    </xf>
    <xf numFmtId="165" fontId="22" fillId="3" borderId="1" xfId="48" applyNumberFormat="1" applyFont="1" applyFill="1" applyBorder="1" applyAlignment="1">
      <alignment horizontal="right" vertical="center"/>
    </xf>
    <xf numFmtId="0" fontId="9" fillId="0" borderId="4" xfId="11" applyNumberFormat="1" applyFont="1" applyFill="1" applyBorder="1" applyAlignment="1">
      <alignment horizontal="center" vertical="center"/>
    </xf>
    <xf numFmtId="0" fontId="9" fillId="0" borderId="5" xfId="11" applyNumberFormat="1" applyFont="1" applyFill="1" applyBorder="1" applyAlignment="1">
      <alignment horizontal="center" vertical="center"/>
    </xf>
    <xf numFmtId="0" fontId="11" fillId="0" borderId="1" xfId="11" applyFont="1" applyFill="1" applyBorder="1" applyAlignment="1">
      <alignment horizontal="center" vertical="center" wrapText="1"/>
    </xf>
    <xf numFmtId="0" fontId="9" fillId="0" borderId="4" xfId="11" applyFont="1" applyFill="1" applyBorder="1" applyAlignment="1">
      <alignment horizontal="center" vertical="center" wrapText="1"/>
    </xf>
    <xf numFmtId="0" fontId="9" fillId="0" borderId="5" xfId="11" applyFont="1" applyFill="1" applyBorder="1" applyAlignment="1">
      <alignment horizontal="center" vertical="center" wrapText="1"/>
    </xf>
    <xf numFmtId="0" fontId="3" fillId="0" borderId="2" xfId="11" applyFont="1" applyFill="1" applyBorder="1" applyAlignment="1">
      <alignment horizontal="center" vertical="center"/>
    </xf>
    <xf numFmtId="0" fontId="3" fillId="0" borderId="0" xfId="11" applyFont="1" applyFill="1" applyBorder="1" applyAlignment="1">
      <alignment horizontal="center" vertical="center"/>
    </xf>
    <xf numFmtId="0" fontId="16" fillId="0" borderId="3" xfId="11" applyFont="1" applyFill="1" applyBorder="1" applyAlignment="1">
      <alignment horizontal="center" vertical="center"/>
    </xf>
    <xf numFmtId="0" fontId="16" fillId="0" borderId="0" xfId="11" applyFont="1" applyFill="1" applyBorder="1" applyAlignment="1">
      <alignment horizontal="center" vertical="center"/>
    </xf>
  </cellXfs>
  <cellStyles count="63">
    <cellStyle name="Comma 2" xfId="1"/>
    <cellStyle name="Comma 2 2" xfId="2"/>
    <cellStyle name="Comma 2 2 2" xfId="3"/>
    <cellStyle name="Comma 2 2 3" xfId="59"/>
    <cellStyle name="Comma 2 3" xfId="4"/>
    <cellStyle name="Comma 2 4" xfId="57"/>
    <cellStyle name="Comma 3" xfId="5"/>
    <cellStyle name="Comma 3 2" xfId="6"/>
    <cellStyle name="Comma 4" xfId="7"/>
    <cellStyle name="Comma 5" xfId="8"/>
    <cellStyle name="Normal" xfId="0" builtinId="0"/>
    <cellStyle name="Normal 10" xfId="55"/>
    <cellStyle name="Normal 2" xfId="9"/>
    <cellStyle name="Normal 2 2" xfId="10"/>
    <cellStyle name="Normal 2 2 2" xfId="11"/>
    <cellStyle name="Normal 2 2 2 2" xfId="12"/>
    <cellStyle name="Normal 2 2 3" xfId="13"/>
    <cellStyle name="Normal 2 2 3 2" xfId="61"/>
    <cellStyle name="Normal 2 2 4" xfId="60"/>
    <cellStyle name="Normal 2 3" xfId="14"/>
    <cellStyle name="Normal 20" xfId="15"/>
    <cellStyle name="Normal 20 2" xfId="16"/>
    <cellStyle name="Normal 23" xfId="17"/>
    <cellStyle name="Normal 23 2" xfId="18"/>
    <cellStyle name="Normal 24" xfId="19"/>
    <cellStyle name="Normal 24 2" xfId="20"/>
    <cellStyle name="Normal 26" xfId="21"/>
    <cellStyle name="Normal 26 2" xfId="22"/>
    <cellStyle name="Normal 29" xfId="23"/>
    <cellStyle name="Normal 29 2" xfId="24"/>
    <cellStyle name="Normal 3" xfId="25"/>
    <cellStyle name="Normal 3 2" xfId="26"/>
    <cellStyle name="Normal 3 2 2" xfId="27"/>
    <cellStyle name="Normal 3 2 3" xfId="58"/>
    <cellStyle name="Normal 3 3" xfId="28"/>
    <cellStyle name="Normal 3 4" xfId="56"/>
    <cellStyle name="Normal 31" xfId="29"/>
    <cellStyle name="Normal 31 2" xfId="30"/>
    <cellStyle name="Normal 34" xfId="31"/>
    <cellStyle name="Normal 34 2" xfId="32"/>
    <cellStyle name="Normal 36" xfId="33"/>
    <cellStyle name="Normal 36 2" xfId="34"/>
    <cellStyle name="Normal 37" xfId="35"/>
    <cellStyle name="Normal 37 2" xfId="36"/>
    <cellStyle name="Normal 4" xfId="37"/>
    <cellStyle name="Normal 5" xfId="38"/>
    <cellStyle name="Normal 5 2" xfId="39"/>
    <cellStyle name="Normal 6" xfId="40"/>
    <cellStyle name="Normal 6 2" xfId="41"/>
    <cellStyle name="Normal 7" xfId="42"/>
    <cellStyle name="Normal 7 2" xfId="43"/>
    <cellStyle name="Normal 8" xfId="44"/>
    <cellStyle name="Normal 9" xfId="45"/>
    <cellStyle name="Normal 9 2" xfId="46"/>
    <cellStyle name="Percent" xfId="62" builtinId="5"/>
    <cellStyle name="Percent 2" xfId="47"/>
    <cellStyle name="Percent 3" xfId="48"/>
    <cellStyle name="Percent 3 2" xfId="49"/>
    <cellStyle name="Percent 4" xfId="50"/>
    <cellStyle name="Percent 4 2" xfId="51"/>
    <cellStyle name="Percent 5" xfId="52"/>
    <cellStyle name="Style 1" xfId="53"/>
    <cellStyle name="Style 1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rightToLeft="1" tabSelected="1" zoomScale="80" zoomScaleNormal="80" workbookViewId="0">
      <pane ySplit="4" topLeftCell="A41" activePane="bottomLeft" state="frozen"/>
      <selection pane="bottomLeft" activeCell="M50" sqref="M50"/>
    </sheetView>
  </sheetViews>
  <sheetFormatPr defaultColWidth="9.140625" defaultRowHeight="15.75" x14ac:dyDescent="0.25"/>
  <cols>
    <col min="1" max="1" width="44.140625" style="7" customWidth="1"/>
    <col min="2" max="2" width="12.28515625" style="7" bestFit="1" customWidth="1"/>
    <col min="3" max="3" width="10.42578125" style="7" bestFit="1" customWidth="1"/>
    <col min="4" max="4" width="12.28515625" style="7" bestFit="1" customWidth="1"/>
    <col min="5" max="5" width="10.42578125" style="7" bestFit="1" customWidth="1"/>
    <col min="6" max="6" width="12.28515625" style="7" bestFit="1" customWidth="1"/>
    <col min="7" max="7" width="10.42578125" style="7" bestFit="1" customWidth="1"/>
    <col min="8" max="8" width="11.28515625" style="7" bestFit="1" customWidth="1"/>
    <col min="9" max="9" width="10.28515625" style="7" bestFit="1" customWidth="1"/>
    <col min="10" max="10" width="11.28515625" style="7" bestFit="1" customWidth="1"/>
    <col min="11" max="11" width="10.28515625" style="7" bestFit="1" customWidth="1"/>
    <col min="12" max="12" width="11.28515625" style="7" bestFit="1" customWidth="1"/>
    <col min="13" max="13" width="10.28515625" style="7" bestFit="1" customWidth="1"/>
    <col min="14" max="14" width="11.28515625" style="7" bestFit="1" customWidth="1"/>
    <col min="15" max="15" width="10.28515625" style="7" bestFit="1" customWidth="1"/>
    <col min="16" max="16" width="11.28515625" style="7" bestFit="1" customWidth="1"/>
    <col min="17" max="17" width="10.28515625" style="7" bestFit="1" customWidth="1"/>
    <col min="18" max="18" width="11.140625" style="7" bestFit="1" customWidth="1"/>
    <col min="19" max="19" width="10.28515625" style="7" bestFit="1" customWidth="1"/>
    <col min="20" max="20" width="10.28515625" style="7" customWidth="1"/>
    <col min="21" max="21" width="11.28515625" style="7" bestFit="1" customWidth="1"/>
    <col min="22" max="27" width="10.28515625" style="7" customWidth="1"/>
    <col min="28" max="28" width="9.28515625" style="7" customWidth="1"/>
    <col min="29" max="29" width="10.85546875" style="7" bestFit="1" customWidth="1"/>
    <col min="30" max="31" width="10.85546875" style="7" customWidth="1"/>
    <col min="32" max="33" width="10.5703125" style="7" customWidth="1"/>
    <col min="34" max="16384" width="9.140625" style="7"/>
  </cols>
  <sheetData>
    <row r="1" spans="1:33" ht="18.75" x14ac:dyDescent="0.25">
      <c r="A1" s="68" t="s">
        <v>28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</row>
    <row r="2" spans="1:33" ht="18.75" x14ac:dyDescent="0.25">
      <c r="A2" s="70" t="s">
        <v>13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1:33" ht="63" customHeight="1" x14ac:dyDescent="0.25">
      <c r="A3" s="1"/>
      <c r="B3" s="63" t="s">
        <v>48</v>
      </c>
      <c r="C3" s="64"/>
      <c r="D3" s="63" t="s">
        <v>37</v>
      </c>
      <c r="E3" s="64"/>
      <c r="F3" s="63" t="s">
        <v>39</v>
      </c>
      <c r="G3" s="64"/>
      <c r="H3" s="63" t="s">
        <v>40</v>
      </c>
      <c r="I3" s="64"/>
      <c r="J3" s="63" t="s">
        <v>43</v>
      </c>
      <c r="K3" s="64"/>
      <c r="L3" s="63" t="s">
        <v>41</v>
      </c>
      <c r="M3" s="64"/>
      <c r="N3" s="63" t="s">
        <v>47</v>
      </c>
      <c r="O3" s="64"/>
      <c r="P3" s="63" t="s">
        <v>50</v>
      </c>
      <c r="Q3" s="64"/>
      <c r="R3" s="63" t="s">
        <v>51</v>
      </c>
      <c r="S3" s="64"/>
      <c r="T3" s="63" t="s">
        <v>56</v>
      </c>
      <c r="U3" s="64"/>
      <c r="V3" s="63" t="s">
        <v>57</v>
      </c>
      <c r="W3" s="64"/>
      <c r="X3" s="63" t="s">
        <v>59</v>
      </c>
      <c r="Y3" s="64"/>
      <c r="Z3" s="63" t="s">
        <v>58</v>
      </c>
      <c r="AA3" s="64"/>
      <c r="AB3" s="66" t="s">
        <v>18</v>
      </c>
      <c r="AC3" s="67"/>
      <c r="AD3" s="66" t="s">
        <v>19</v>
      </c>
      <c r="AE3" s="67"/>
      <c r="AF3" s="37" t="s">
        <v>18</v>
      </c>
      <c r="AG3" s="37" t="s">
        <v>19</v>
      </c>
    </row>
    <row r="4" spans="1:33" x14ac:dyDescent="0.25">
      <c r="A4" s="1"/>
      <c r="B4" s="36" t="s">
        <v>25</v>
      </c>
      <c r="C4" s="36" t="s">
        <v>26</v>
      </c>
      <c r="D4" s="36" t="s">
        <v>25</v>
      </c>
      <c r="E4" s="36" t="s">
        <v>26</v>
      </c>
      <c r="F4" s="36" t="s">
        <v>25</v>
      </c>
      <c r="G4" s="36" t="s">
        <v>26</v>
      </c>
      <c r="H4" s="36" t="s">
        <v>25</v>
      </c>
      <c r="I4" s="36" t="s">
        <v>26</v>
      </c>
      <c r="J4" s="36" t="s">
        <v>25</v>
      </c>
      <c r="K4" s="36" t="s">
        <v>26</v>
      </c>
      <c r="L4" s="36" t="s">
        <v>25</v>
      </c>
      <c r="M4" s="36" t="s">
        <v>26</v>
      </c>
      <c r="N4" s="36" t="s">
        <v>25</v>
      </c>
      <c r="O4" s="36" t="s">
        <v>26</v>
      </c>
      <c r="P4" s="36" t="s">
        <v>25</v>
      </c>
      <c r="Q4" s="36" t="s">
        <v>26</v>
      </c>
      <c r="R4" s="36" t="s">
        <v>25</v>
      </c>
      <c r="S4" s="36" t="s">
        <v>26</v>
      </c>
      <c r="T4" s="36" t="s">
        <v>25</v>
      </c>
      <c r="U4" s="36" t="s">
        <v>26</v>
      </c>
      <c r="V4" s="36" t="s">
        <v>25</v>
      </c>
      <c r="W4" s="36" t="s">
        <v>26</v>
      </c>
      <c r="X4" s="36" t="s">
        <v>25</v>
      </c>
      <c r="Y4" s="36" t="s">
        <v>26</v>
      </c>
      <c r="Z4" s="36" t="s">
        <v>25</v>
      </c>
      <c r="AA4" s="36" t="s">
        <v>26</v>
      </c>
      <c r="AB4" s="35" t="s">
        <v>25</v>
      </c>
      <c r="AC4" s="35" t="s">
        <v>26</v>
      </c>
      <c r="AD4" s="25" t="s">
        <v>25</v>
      </c>
      <c r="AE4" s="25" t="s">
        <v>26</v>
      </c>
      <c r="AF4" s="65" t="s">
        <v>12</v>
      </c>
      <c r="AG4" s="65"/>
    </row>
    <row r="5" spans="1:33" ht="30.75" customHeight="1" x14ac:dyDescent="0.25">
      <c r="A5" s="8" t="s">
        <v>17</v>
      </c>
      <c r="B5" s="26">
        <v>3369.2</v>
      </c>
      <c r="C5" s="26">
        <v>701.9</v>
      </c>
      <c r="D5" s="26">
        <v>3402.4</v>
      </c>
      <c r="E5" s="26">
        <v>706.7</v>
      </c>
      <c r="F5" s="26">
        <v>3480.3</v>
      </c>
      <c r="G5" s="26">
        <v>717.7</v>
      </c>
      <c r="H5" s="26">
        <v>3525.2</v>
      </c>
      <c r="I5" s="26">
        <v>729.3</v>
      </c>
      <c r="J5" s="26">
        <v>3559.1</v>
      </c>
      <c r="K5" s="26">
        <v>737.4</v>
      </c>
      <c r="L5" s="26">
        <v>3546.5</v>
      </c>
      <c r="M5" s="26">
        <v>740.5</v>
      </c>
      <c r="N5" s="26">
        <v>3557</v>
      </c>
      <c r="O5" s="26">
        <v>753.2</v>
      </c>
      <c r="P5" s="26">
        <v>3590.4</v>
      </c>
      <c r="Q5" s="26">
        <v>758.2</v>
      </c>
      <c r="R5" s="26">
        <v>3615.3</v>
      </c>
      <c r="S5" s="26">
        <v>762.7</v>
      </c>
      <c r="T5" s="40">
        <v>3633.9</v>
      </c>
      <c r="U5" s="40">
        <v>767.8</v>
      </c>
      <c r="V5" s="40">
        <v>3676.7</v>
      </c>
      <c r="W5" s="40">
        <v>780.1</v>
      </c>
      <c r="X5" s="40">
        <v>3670</v>
      </c>
      <c r="Y5" s="40">
        <v>781.4</v>
      </c>
      <c r="Z5" s="40">
        <v>3765.4</v>
      </c>
      <c r="AA5" s="40">
        <v>794.6</v>
      </c>
      <c r="AB5" s="49">
        <v>2.5994550408719341E-2</v>
      </c>
      <c r="AC5" s="49">
        <v>1.6892756590734637E-2</v>
      </c>
      <c r="AD5" s="49">
        <v>0.11759468122996575</v>
      </c>
      <c r="AE5" s="49">
        <v>0.13207009545519321</v>
      </c>
      <c r="AF5" s="53">
        <v>2.439681897829904E-2</v>
      </c>
      <c r="AG5" s="53">
        <v>0.12009039325980697</v>
      </c>
    </row>
    <row r="6" spans="1:33" ht="30.75" customHeight="1" x14ac:dyDescent="0.25">
      <c r="A6" s="9" t="s">
        <v>14</v>
      </c>
      <c r="B6" s="27">
        <v>1562.4</v>
      </c>
      <c r="C6" s="27">
        <v>428.90000000000003</v>
      </c>
      <c r="D6" s="27">
        <v>1565.1999999999998</v>
      </c>
      <c r="E6" s="27">
        <v>431</v>
      </c>
      <c r="F6" s="27">
        <f>F7+F14</f>
        <v>1579.4999999999998</v>
      </c>
      <c r="G6" s="27">
        <f>G7+G14</f>
        <v>433.99999999999994</v>
      </c>
      <c r="H6" s="27">
        <v>1611.7</v>
      </c>
      <c r="I6" s="27">
        <v>435.29999999999995</v>
      </c>
      <c r="J6" s="27">
        <v>1629.4</v>
      </c>
      <c r="K6" s="27">
        <v>433.7</v>
      </c>
      <c r="L6" s="27">
        <v>1634.0000000000002</v>
      </c>
      <c r="M6" s="27">
        <v>443.7</v>
      </c>
      <c r="N6" s="27">
        <v>1644.5</v>
      </c>
      <c r="O6" s="27">
        <v>456.4</v>
      </c>
      <c r="P6" s="27">
        <v>1637.7</v>
      </c>
      <c r="Q6" s="27">
        <v>464.40000000000003</v>
      </c>
      <c r="R6" s="27">
        <v>1643.9</v>
      </c>
      <c r="S6" s="27">
        <v>469</v>
      </c>
      <c r="T6" s="41">
        <v>1688.6999999999998</v>
      </c>
      <c r="U6" s="41">
        <v>473.2</v>
      </c>
      <c r="V6" s="41">
        <v>1697</v>
      </c>
      <c r="W6" s="41">
        <v>477.8</v>
      </c>
      <c r="X6" s="41">
        <v>1687.55</v>
      </c>
      <c r="Y6" s="41">
        <v>475.8</v>
      </c>
      <c r="Z6" s="41">
        <v>1692.4305380000001</v>
      </c>
      <c r="AA6" s="41">
        <v>488.655393</v>
      </c>
      <c r="AB6" s="50">
        <v>2.8739889188467149E-3</v>
      </c>
      <c r="AC6" s="50">
        <v>2.7112232030264805E-2</v>
      </c>
      <c r="AD6" s="50">
        <v>8.3205325140808917E-2</v>
      </c>
      <c r="AE6" s="50">
        <v>0.13942643972954061</v>
      </c>
      <c r="AF6" s="54">
        <v>8.2048674509440644E-3</v>
      </c>
      <c r="AG6" s="54">
        <v>9.5314618590870204E-2</v>
      </c>
    </row>
    <row r="7" spans="1:33" ht="30.75" customHeight="1" x14ac:dyDescent="0.25">
      <c r="A7" s="22" t="s">
        <v>15</v>
      </c>
      <c r="B7" s="28">
        <v>1343.9</v>
      </c>
      <c r="C7" s="28">
        <v>393.70000000000005</v>
      </c>
      <c r="D7" s="28">
        <v>1344.3</v>
      </c>
      <c r="E7" s="28">
        <v>393.5</v>
      </c>
      <c r="F7" s="28">
        <f>F8+F9+F10+F13</f>
        <v>1360.3999999999999</v>
      </c>
      <c r="G7" s="28">
        <f>G8+G9+G10+G13</f>
        <v>396.19999999999993</v>
      </c>
      <c r="H7" s="28">
        <v>1379</v>
      </c>
      <c r="I7" s="28">
        <v>397.59999999999997</v>
      </c>
      <c r="J7" s="28">
        <v>1393.3000000000002</v>
      </c>
      <c r="K7" s="28">
        <v>395.7</v>
      </c>
      <c r="L7" s="28">
        <v>1395.1000000000001</v>
      </c>
      <c r="M7" s="28">
        <v>406</v>
      </c>
      <c r="N7" s="28">
        <v>1397.4</v>
      </c>
      <c r="O7" s="28">
        <v>419</v>
      </c>
      <c r="P7" s="28">
        <v>1395</v>
      </c>
      <c r="Q7" s="28">
        <v>426.8</v>
      </c>
      <c r="R7" s="28">
        <v>1399.7</v>
      </c>
      <c r="S7" s="28">
        <v>430.6</v>
      </c>
      <c r="T7" s="42">
        <v>1427.3999999999999</v>
      </c>
      <c r="U7" s="42">
        <v>432.4</v>
      </c>
      <c r="V7" s="42">
        <v>1435.9</v>
      </c>
      <c r="W7" s="42">
        <v>434.8</v>
      </c>
      <c r="X7" s="42">
        <v>1422.25</v>
      </c>
      <c r="Y7" s="42">
        <v>434.2</v>
      </c>
      <c r="Z7" s="42">
        <v>1411.4057359999999</v>
      </c>
      <c r="AA7" s="42">
        <v>437.30354399999999</v>
      </c>
      <c r="AB7" s="51">
        <v>-7.6287572508350054E-3</v>
      </c>
      <c r="AC7" s="51">
        <v>7.1395670198066696E-3</v>
      </c>
      <c r="AD7" s="51">
        <v>5.0226951410075049E-2</v>
      </c>
      <c r="AE7" s="51">
        <v>0.11074422148844287</v>
      </c>
      <c r="AF7" s="55">
        <v>-4.1746343828276133E-3</v>
      </c>
      <c r="AG7" s="55">
        <v>6.3938766114180368E-2</v>
      </c>
    </row>
    <row r="8" spans="1:33" ht="30.75" customHeight="1" x14ac:dyDescent="0.25">
      <c r="A8" s="11" t="s">
        <v>0</v>
      </c>
      <c r="B8" s="29">
        <v>149.60000000000002</v>
      </c>
      <c r="C8" s="29">
        <v>34.700000000000003</v>
      </c>
      <c r="D8" s="29">
        <v>150.6</v>
      </c>
      <c r="E8" s="29">
        <v>33.4</v>
      </c>
      <c r="F8" s="29">
        <v>158.6</v>
      </c>
      <c r="G8" s="29">
        <v>35.6</v>
      </c>
      <c r="H8" s="29">
        <v>152.89999999999998</v>
      </c>
      <c r="I8" s="29">
        <v>35.4</v>
      </c>
      <c r="J8" s="29">
        <v>156.6</v>
      </c>
      <c r="K8" s="29">
        <v>40.5</v>
      </c>
      <c r="L8" s="29">
        <v>151.4</v>
      </c>
      <c r="M8" s="29">
        <v>41.3</v>
      </c>
      <c r="N8" s="29">
        <v>149.5</v>
      </c>
      <c r="O8" s="29">
        <v>41.1</v>
      </c>
      <c r="P8" s="29">
        <v>151.6</v>
      </c>
      <c r="Q8" s="29">
        <v>41.2</v>
      </c>
      <c r="R8" s="29">
        <v>151</v>
      </c>
      <c r="S8" s="29">
        <v>41.8</v>
      </c>
      <c r="T8" s="43">
        <v>150.5</v>
      </c>
      <c r="U8" s="43">
        <v>43</v>
      </c>
      <c r="V8" s="43">
        <v>149.89999999999998</v>
      </c>
      <c r="W8" s="43">
        <v>43.900000000000006</v>
      </c>
      <c r="X8" s="43">
        <v>147.05000000000001</v>
      </c>
      <c r="Y8" s="43">
        <v>44.3</v>
      </c>
      <c r="Z8" s="43">
        <v>151.49948699999999</v>
      </c>
      <c r="AA8" s="43">
        <v>43.017637000000001</v>
      </c>
      <c r="AB8" s="52">
        <v>3.0261815708942486E-2</v>
      </c>
      <c r="AC8" s="52">
        <v>-2.934537246049651E-2</v>
      </c>
      <c r="AD8" s="52">
        <v>1.2700534759358062E-2</v>
      </c>
      <c r="AE8" s="52">
        <v>0.23919308357348701</v>
      </c>
      <c r="AF8" s="56">
        <v>1.6461980663705189E-2</v>
      </c>
      <c r="AG8" s="56">
        <v>5.5344546934346095E-2</v>
      </c>
    </row>
    <row r="9" spans="1:33" ht="30.75" customHeight="1" x14ac:dyDescent="0.25">
      <c r="A9" s="12" t="s">
        <v>29</v>
      </c>
      <c r="B9" s="29">
        <v>242.6</v>
      </c>
      <c r="C9" s="29">
        <v>49.9</v>
      </c>
      <c r="D9" s="29">
        <v>239</v>
      </c>
      <c r="E9" s="29">
        <v>49.8</v>
      </c>
      <c r="F9" s="29">
        <v>239.7</v>
      </c>
      <c r="G9" s="29">
        <v>49.8</v>
      </c>
      <c r="H9" s="29">
        <v>248.5</v>
      </c>
      <c r="I9" s="29">
        <v>49.1</v>
      </c>
      <c r="J9" s="29">
        <v>255</v>
      </c>
      <c r="K9" s="29">
        <v>41.199999999999996</v>
      </c>
      <c r="L9" s="29">
        <v>253.5</v>
      </c>
      <c r="M9" s="29">
        <v>44.6</v>
      </c>
      <c r="N9" s="29">
        <v>251.4</v>
      </c>
      <c r="O9" s="29">
        <v>51</v>
      </c>
      <c r="P9" s="29">
        <v>245.5</v>
      </c>
      <c r="Q9" s="29">
        <v>51.3</v>
      </c>
      <c r="R9" s="29">
        <v>245.3</v>
      </c>
      <c r="S9" s="29">
        <v>50.5</v>
      </c>
      <c r="T9" s="43">
        <v>255.6</v>
      </c>
      <c r="U9" s="43">
        <v>48.300000000000004</v>
      </c>
      <c r="V9" s="43">
        <v>262.89999999999998</v>
      </c>
      <c r="W9" s="43">
        <v>50.2</v>
      </c>
      <c r="X9" s="43">
        <v>252.7</v>
      </c>
      <c r="Y9" s="43">
        <v>47.4</v>
      </c>
      <c r="Z9" s="43">
        <v>246.98298199999999</v>
      </c>
      <c r="AA9" s="43">
        <v>45.482539000000003</v>
      </c>
      <c r="AB9" s="52">
        <v>-2.2556390977443552E-2</v>
      </c>
      <c r="AC9" s="52">
        <v>-4.0084388185653963E-2</v>
      </c>
      <c r="AD9" s="52">
        <v>1.8136850783182279E-2</v>
      </c>
      <c r="AE9" s="52">
        <v>-8.8176352705410799E-2</v>
      </c>
      <c r="AF9" s="56">
        <v>-2.532489170276564E-2</v>
      </c>
      <c r="AG9" s="56">
        <v>0</v>
      </c>
    </row>
    <row r="10" spans="1:33" ht="30.75" customHeight="1" x14ac:dyDescent="0.25">
      <c r="A10" s="12" t="s">
        <v>16</v>
      </c>
      <c r="B10" s="29">
        <v>932.60000000000014</v>
      </c>
      <c r="C10" s="29">
        <v>307.60000000000002</v>
      </c>
      <c r="D10" s="29">
        <v>938.40000000000009</v>
      </c>
      <c r="E10" s="29">
        <v>308.8</v>
      </c>
      <c r="F10" s="29">
        <f>F11+F12</f>
        <v>945.4</v>
      </c>
      <c r="G10" s="29">
        <f>G11+G12</f>
        <v>309.39999999999998</v>
      </c>
      <c r="H10" s="29">
        <v>960.5</v>
      </c>
      <c r="I10" s="29">
        <v>311.79999999999995</v>
      </c>
      <c r="J10" s="29">
        <v>965.30000000000007</v>
      </c>
      <c r="K10" s="29">
        <v>312.7</v>
      </c>
      <c r="L10" s="29">
        <v>974.5</v>
      </c>
      <c r="M10" s="29">
        <v>318.70000000000005</v>
      </c>
      <c r="N10" s="29">
        <v>980.90000000000009</v>
      </c>
      <c r="O10" s="29">
        <v>325.5</v>
      </c>
      <c r="P10" s="29">
        <v>982.4</v>
      </c>
      <c r="Q10" s="29">
        <v>333</v>
      </c>
      <c r="R10" s="29">
        <v>988.4</v>
      </c>
      <c r="S10" s="29">
        <v>337</v>
      </c>
      <c r="T10" s="43">
        <v>1006.0999999999999</v>
      </c>
      <c r="U10" s="43">
        <v>339.7</v>
      </c>
      <c r="V10" s="43">
        <v>1008.1</v>
      </c>
      <c r="W10" s="43">
        <v>339.3</v>
      </c>
      <c r="X10" s="43">
        <v>1008</v>
      </c>
      <c r="Y10" s="43">
        <v>340.8</v>
      </c>
      <c r="Z10" s="43">
        <v>998.82614899999999</v>
      </c>
      <c r="AA10" s="43">
        <v>347.05439699999999</v>
      </c>
      <c r="AB10" s="52">
        <v>-9.1269841269842056E-3</v>
      </c>
      <c r="AC10" s="52">
        <v>1.848591549295775E-2</v>
      </c>
      <c r="AD10" s="52">
        <v>7.0984344842375924E-2</v>
      </c>
      <c r="AE10" s="52">
        <v>0.12841352405721707</v>
      </c>
      <c r="AF10" s="56">
        <v>-2.1500593119808675E-3</v>
      </c>
      <c r="AG10" s="56">
        <v>8.5228189001773647E-2</v>
      </c>
    </row>
    <row r="11" spans="1:33" ht="30.75" customHeight="1" x14ac:dyDescent="0.25">
      <c r="A11" s="13" t="s">
        <v>32</v>
      </c>
      <c r="B11" s="29">
        <v>672.90000000000009</v>
      </c>
      <c r="C11" s="29">
        <v>149.5</v>
      </c>
      <c r="D11" s="29">
        <v>676.2</v>
      </c>
      <c r="E11" s="29">
        <v>148.80000000000001</v>
      </c>
      <c r="F11" s="29">
        <v>680.8</v>
      </c>
      <c r="G11" s="29">
        <v>147.69999999999999</v>
      </c>
      <c r="H11" s="29">
        <v>694</v>
      </c>
      <c r="I11" s="29">
        <v>147.69999999999999</v>
      </c>
      <c r="J11" s="29">
        <v>696.7</v>
      </c>
      <c r="K11" s="29">
        <v>147.39999999999998</v>
      </c>
      <c r="L11" s="29">
        <v>701.7</v>
      </c>
      <c r="M11" s="29">
        <v>150.20000000000002</v>
      </c>
      <c r="N11" s="29">
        <v>704.2</v>
      </c>
      <c r="O11" s="29">
        <v>151.5</v>
      </c>
      <c r="P11" s="29">
        <v>701.8</v>
      </c>
      <c r="Q11" s="29">
        <v>156.6</v>
      </c>
      <c r="R11" s="29">
        <v>702.9</v>
      </c>
      <c r="S11" s="29">
        <v>158.1</v>
      </c>
      <c r="T11" s="43">
        <v>713.59999999999991</v>
      </c>
      <c r="U11" s="43">
        <v>158.89999999999998</v>
      </c>
      <c r="V11" s="43">
        <v>711.2</v>
      </c>
      <c r="W11" s="43">
        <v>156</v>
      </c>
      <c r="X11" s="43">
        <v>708.19999999999993</v>
      </c>
      <c r="Y11" s="43">
        <v>154.9</v>
      </c>
      <c r="Z11" s="43">
        <v>697.54347200000007</v>
      </c>
      <c r="AA11" s="43">
        <v>159.581593</v>
      </c>
      <c r="AB11" s="52">
        <v>-1.5108726348489032E-2</v>
      </c>
      <c r="AC11" s="52">
        <v>3.0342156229825612E-2</v>
      </c>
      <c r="AD11" s="52">
        <v>3.6558181007579016E-2</v>
      </c>
      <c r="AE11" s="52">
        <v>6.7558528428093512E-2</v>
      </c>
      <c r="AF11" s="56">
        <v>-6.9516857838024526E-3</v>
      </c>
      <c r="AG11" s="56">
        <v>4.2193579766536926E-2</v>
      </c>
    </row>
    <row r="12" spans="1:33" ht="30.75" customHeight="1" x14ac:dyDescent="0.25">
      <c r="A12" s="13" t="s">
        <v>27</v>
      </c>
      <c r="B12" s="29">
        <v>259.7</v>
      </c>
      <c r="C12" s="29">
        <v>158.1</v>
      </c>
      <c r="D12" s="29">
        <v>262.2</v>
      </c>
      <c r="E12" s="29">
        <v>160</v>
      </c>
      <c r="F12" s="29">
        <v>264.60000000000002</v>
      </c>
      <c r="G12" s="29">
        <v>161.69999999999999</v>
      </c>
      <c r="H12" s="29">
        <v>266.5</v>
      </c>
      <c r="I12" s="29">
        <v>164.1</v>
      </c>
      <c r="J12" s="29">
        <v>268.60000000000002</v>
      </c>
      <c r="K12" s="29">
        <v>165.3</v>
      </c>
      <c r="L12" s="29">
        <v>272.8</v>
      </c>
      <c r="M12" s="29">
        <v>168.5</v>
      </c>
      <c r="N12" s="29">
        <v>276.7</v>
      </c>
      <c r="O12" s="29">
        <v>174</v>
      </c>
      <c r="P12" s="29">
        <v>280.60000000000002</v>
      </c>
      <c r="Q12" s="29">
        <v>176.4</v>
      </c>
      <c r="R12" s="29">
        <v>285.5</v>
      </c>
      <c r="S12" s="29">
        <v>178.9</v>
      </c>
      <c r="T12" s="43">
        <v>292.5</v>
      </c>
      <c r="U12" s="43">
        <v>180.8</v>
      </c>
      <c r="V12" s="43">
        <v>296.89999999999998</v>
      </c>
      <c r="W12" s="43">
        <v>183.3</v>
      </c>
      <c r="X12" s="43">
        <v>299.8</v>
      </c>
      <c r="Y12" s="43">
        <v>185.9</v>
      </c>
      <c r="Z12" s="43">
        <v>301.28267699999998</v>
      </c>
      <c r="AA12" s="43">
        <v>187.472804</v>
      </c>
      <c r="AB12" s="52">
        <v>5.0033355570380245E-3</v>
      </c>
      <c r="AC12" s="52">
        <v>8.6067778375469306E-3</v>
      </c>
      <c r="AD12" s="52">
        <v>0.16018482864844064</v>
      </c>
      <c r="AE12" s="52">
        <v>0.18595825426944979</v>
      </c>
      <c r="AF12" s="56">
        <v>6.3825406629605119E-3</v>
      </c>
      <c r="AG12" s="56">
        <v>0.1699377692675923</v>
      </c>
    </row>
    <row r="13" spans="1:33" ht="30.75" customHeight="1" x14ac:dyDescent="0.25">
      <c r="A13" s="12" t="s">
        <v>2</v>
      </c>
      <c r="B13" s="29">
        <v>19.099999999999998</v>
      </c>
      <c r="C13" s="29">
        <v>1.5</v>
      </c>
      <c r="D13" s="29">
        <v>16.3</v>
      </c>
      <c r="E13" s="29">
        <v>1.5</v>
      </c>
      <c r="F13" s="29">
        <v>16.7</v>
      </c>
      <c r="G13" s="29">
        <v>1.4</v>
      </c>
      <c r="H13" s="29">
        <v>17.099999999999998</v>
      </c>
      <c r="I13" s="29">
        <v>1.3</v>
      </c>
      <c r="J13" s="29">
        <v>16.399999999999999</v>
      </c>
      <c r="K13" s="29">
        <v>1.2999999999999998</v>
      </c>
      <c r="L13" s="29">
        <v>15.700000000000001</v>
      </c>
      <c r="M13" s="29">
        <v>1.4</v>
      </c>
      <c r="N13" s="29">
        <v>15.6</v>
      </c>
      <c r="O13" s="29">
        <v>1.4</v>
      </c>
      <c r="P13" s="29">
        <v>15.5</v>
      </c>
      <c r="Q13" s="29">
        <v>1.3</v>
      </c>
      <c r="R13" s="29">
        <v>15</v>
      </c>
      <c r="S13" s="29">
        <v>1.3</v>
      </c>
      <c r="T13" s="43">
        <v>15.200000000000001</v>
      </c>
      <c r="U13" s="43">
        <v>1.4</v>
      </c>
      <c r="V13" s="43">
        <v>14.999999999999998</v>
      </c>
      <c r="W13" s="43">
        <v>1.4</v>
      </c>
      <c r="X13" s="43">
        <v>14.499999999999998</v>
      </c>
      <c r="Y13" s="43">
        <v>1.7000000000000002</v>
      </c>
      <c r="Z13" s="43">
        <v>14.097118</v>
      </c>
      <c r="AA13" s="43">
        <v>1.7489710000000001</v>
      </c>
      <c r="AB13" s="52">
        <v>-2.7586206896551668E-2</v>
      </c>
      <c r="AC13" s="52">
        <v>0</v>
      </c>
      <c r="AD13" s="52">
        <v>-0.26178010471204183</v>
      </c>
      <c r="AE13" s="52">
        <v>0.1333333333333333</v>
      </c>
      <c r="AF13" s="56">
        <v>-2.4691358024691357E-2</v>
      </c>
      <c r="AG13" s="56">
        <v>-0.23300970873786409</v>
      </c>
    </row>
    <row r="14" spans="1:33" ht="30.75" customHeight="1" x14ac:dyDescent="0.25">
      <c r="A14" s="23" t="s">
        <v>36</v>
      </c>
      <c r="B14" s="30">
        <v>218.5</v>
      </c>
      <c r="C14" s="30">
        <v>35.199999999999996</v>
      </c>
      <c r="D14" s="30">
        <v>220.89999999999998</v>
      </c>
      <c r="E14" s="30">
        <v>37.5</v>
      </c>
      <c r="F14" s="30">
        <v>219.1</v>
      </c>
      <c r="G14" s="30">
        <v>37.799999999999997</v>
      </c>
      <c r="H14" s="30">
        <v>232.7</v>
      </c>
      <c r="I14" s="30">
        <v>37.700000000000003</v>
      </c>
      <c r="J14" s="30">
        <v>236.1</v>
      </c>
      <c r="K14" s="30">
        <v>38</v>
      </c>
      <c r="L14" s="30">
        <v>238.9</v>
      </c>
      <c r="M14" s="30">
        <v>37.699999999999996</v>
      </c>
      <c r="N14" s="30">
        <v>247.10000000000002</v>
      </c>
      <c r="O14" s="30">
        <v>37.400000000000006</v>
      </c>
      <c r="P14" s="30">
        <v>242.7</v>
      </c>
      <c r="Q14" s="30">
        <v>37.6</v>
      </c>
      <c r="R14" s="30">
        <v>244.2</v>
      </c>
      <c r="S14" s="30">
        <v>38.4</v>
      </c>
      <c r="T14" s="44">
        <v>261.3</v>
      </c>
      <c r="U14" s="44">
        <v>40.799999999999997</v>
      </c>
      <c r="V14" s="44">
        <v>261.10000000000002</v>
      </c>
      <c r="W14" s="44">
        <v>43</v>
      </c>
      <c r="X14" s="44">
        <v>265.29999999999995</v>
      </c>
      <c r="Y14" s="44">
        <v>41.6</v>
      </c>
      <c r="Z14" s="44">
        <v>281.02480200000002</v>
      </c>
      <c r="AA14" s="44">
        <v>51.351849000000001</v>
      </c>
      <c r="AB14" s="51">
        <v>5.9178288729740069E-2</v>
      </c>
      <c r="AC14" s="51">
        <v>0.23557692307692291</v>
      </c>
      <c r="AD14" s="51">
        <v>0.28604118993135019</v>
      </c>
      <c r="AE14" s="51">
        <v>0.46022727272727293</v>
      </c>
      <c r="AF14" s="55">
        <v>8.3088954056695918E-2</v>
      </c>
      <c r="AG14" s="55">
        <v>0.31020890815924318</v>
      </c>
    </row>
    <row r="15" spans="1:33" ht="30.75" customHeight="1" x14ac:dyDescent="0.25">
      <c r="A15" s="14" t="s">
        <v>3</v>
      </c>
      <c r="B15" s="29">
        <v>17</v>
      </c>
      <c r="C15" s="29">
        <v>1.9</v>
      </c>
      <c r="D15" s="29">
        <v>17.600000000000001</v>
      </c>
      <c r="E15" s="29">
        <v>1.9</v>
      </c>
      <c r="F15" s="29">
        <v>18.100000000000001</v>
      </c>
      <c r="G15" s="29">
        <v>2</v>
      </c>
      <c r="H15" s="29">
        <v>18.3</v>
      </c>
      <c r="I15" s="29">
        <v>2</v>
      </c>
      <c r="J15" s="29">
        <v>18.399999999999999</v>
      </c>
      <c r="K15" s="29">
        <v>1.9</v>
      </c>
      <c r="L15" s="29">
        <v>19.2</v>
      </c>
      <c r="M15" s="29">
        <v>1.8</v>
      </c>
      <c r="N15" s="29">
        <v>19.5</v>
      </c>
      <c r="O15" s="29">
        <v>1.9</v>
      </c>
      <c r="P15" s="29">
        <v>20.8</v>
      </c>
      <c r="Q15" s="29">
        <v>2.2000000000000002</v>
      </c>
      <c r="R15" s="29">
        <v>22.3</v>
      </c>
      <c r="S15" s="29">
        <v>2.2000000000000002</v>
      </c>
      <c r="T15" s="43">
        <v>22.2</v>
      </c>
      <c r="U15" s="43">
        <v>2.2999999999999998</v>
      </c>
      <c r="V15" s="43">
        <v>22</v>
      </c>
      <c r="W15" s="43">
        <v>2.2999999999999998</v>
      </c>
      <c r="X15" s="43">
        <v>22.9</v>
      </c>
      <c r="Y15" s="43">
        <v>2.4</v>
      </c>
      <c r="Z15" s="43">
        <v>21.956537000000001</v>
      </c>
      <c r="AA15" s="43">
        <v>2.5748039999999999</v>
      </c>
      <c r="AB15" s="52">
        <v>-3.9301310043668103E-2</v>
      </c>
      <c r="AC15" s="52">
        <v>4.1666666666666741E-2</v>
      </c>
      <c r="AD15" s="52">
        <v>0.29411764705882359</v>
      </c>
      <c r="AE15" s="52">
        <v>0.31578947368421062</v>
      </c>
      <c r="AF15" s="56">
        <v>-3.1620553359683723E-2</v>
      </c>
      <c r="AG15" s="56">
        <v>0.2962962962962965</v>
      </c>
    </row>
    <row r="16" spans="1:33" ht="30.75" customHeight="1" x14ac:dyDescent="0.25">
      <c r="A16" s="9" t="s">
        <v>33</v>
      </c>
      <c r="B16" s="31">
        <v>502.39999999999992</v>
      </c>
      <c r="C16" s="31">
        <v>132.69999999999999</v>
      </c>
      <c r="D16" s="31">
        <v>503.39999999999992</v>
      </c>
      <c r="E16" s="31">
        <v>136.69999999999999</v>
      </c>
      <c r="F16" s="31">
        <f>SUM(F17:F20)</f>
        <v>511</v>
      </c>
      <c r="G16" s="31">
        <f>SUM(G17:G20)</f>
        <v>141.69999999999999</v>
      </c>
      <c r="H16" s="31">
        <v>519.59999999999991</v>
      </c>
      <c r="I16" s="31">
        <v>144.80000000000001</v>
      </c>
      <c r="J16" s="31">
        <v>520.5</v>
      </c>
      <c r="K16" s="31">
        <v>145.69999999999999</v>
      </c>
      <c r="L16" s="31">
        <v>523.59999999999991</v>
      </c>
      <c r="M16" s="31">
        <v>149.5</v>
      </c>
      <c r="N16" s="31">
        <v>529.70000000000005</v>
      </c>
      <c r="O16" s="31">
        <v>150.49999999999997</v>
      </c>
      <c r="P16" s="31">
        <v>540.5</v>
      </c>
      <c r="Q16" s="31">
        <v>150.69999999999999</v>
      </c>
      <c r="R16" s="31">
        <v>551.79999999999995</v>
      </c>
      <c r="S16" s="31">
        <v>151.4</v>
      </c>
      <c r="T16" s="45">
        <v>562.1</v>
      </c>
      <c r="U16" s="45">
        <v>152.29999999999998</v>
      </c>
      <c r="V16" s="45">
        <v>560.61</v>
      </c>
      <c r="W16" s="45">
        <v>155.55000000000001</v>
      </c>
      <c r="X16" s="45">
        <v>569.5</v>
      </c>
      <c r="Y16" s="45">
        <v>157.5</v>
      </c>
      <c r="Z16" s="45">
        <v>577.75271900000007</v>
      </c>
      <c r="AA16" s="45">
        <v>157.80112399999999</v>
      </c>
      <c r="AB16" s="50">
        <v>1.4574187884108802E-2</v>
      </c>
      <c r="AC16" s="50">
        <v>1.9047619047618536E-3</v>
      </c>
      <c r="AD16" s="50">
        <v>0.15007961783439505</v>
      </c>
      <c r="AE16" s="50">
        <v>0.1891484551620195</v>
      </c>
      <c r="AF16" s="54">
        <v>1.1829436038514274E-2</v>
      </c>
      <c r="AG16" s="54">
        <v>0.15824279641001415</v>
      </c>
    </row>
    <row r="17" spans="1:33" ht="30.75" customHeight="1" x14ac:dyDescent="0.25">
      <c r="A17" s="10" t="s">
        <v>4</v>
      </c>
      <c r="B17" s="29">
        <v>245.7</v>
      </c>
      <c r="C17" s="29">
        <v>19</v>
      </c>
      <c r="D17" s="29">
        <v>244.29999999999998</v>
      </c>
      <c r="E17" s="29">
        <v>19.3</v>
      </c>
      <c r="F17" s="29">
        <v>247.7</v>
      </c>
      <c r="G17" s="29">
        <v>19.3</v>
      </c>
      <c r="H17" s="29">
        <v>255.39999999999998</v>
      </c>
      <c r="I17" s="29">
        <v>18.7</v>
      </c>
      <c r="J17" s="29">
        <v>252</v>
      </c>
      <c r="K17" s="29">
        <v>18.5</v>
      </c>
      <c r="L17" s="29">
        <v>255.39999999999998</v>
      </c>
      <c r="M17" s="29">
        <v>18.7</v>
      </c>
      <c r="N17" s="29">
        <v>261.7</v>
      </c>
      <c r="O17" s="29">
        <v>17.899999999999999</v>
      </c>
      <c r="P17" s="29">
        <v>271.5</v>
      </c>
      <c r="Q17" s="29">
        <v>18</v>
      </c>
      <c r="R17" s="29">
        <v>282.39999999999998</v>
      </c>
      <c r="S17" s="29">
        <v>18.2</v>
      </c>
      <c r="T17" s="43">
        <v>290.5</v>
      </c>
      <c r="U17" s="43">
        <v>18.2</v>
      </c>
      <c r="V17" s="43">
        <v>289.10000000000002</v>
      </c>
      <c r="W17" s="43">
        <v>18.2</v>
      </c>
      <c r="X17" s="43">
        <v>299.5</v>
      </c>
      <c r="Y17" s="43">
        <v>18.3</v>
      </c>
      <c r="Z17" s="43">
        <v>303.972508</v>
      </c>
      <c r="AA17" s="43">
        <v>18.203011</v>
      </c>
      <c r="AB17" s="52">
        <v>1.5025041736226985E-2</v>
      </c>
      <c r="AC17" s="52">
        <v>-5.464480874317057E-3</v>
      </c>
      <c r="AD17" s="52">
        <v>0.2372812372812374</v>
      </c>
      <c r="AE17" s="52">
        <v>-4.2105263157894757E-2</v>
      </c>
      <c r="AF17" s="56">
        <v>1.3845185651353065E-2</v>
      </c>
      <c r="AG17" s="56">
        <v>0.21722704948998861</v>
      </c>
    </row>
    <row r="18" spans="1:33" ht="30.75" customHeight="1" x14ac:dyDescent="0.25">
      <c r="A18" s="10" t="s">
        <v>5</v>
      </c>
      <c r="B18" s="29">
        <v>13.9</v>
      </c>
      <c r="C18" s="29">
        <v>2.2999999999999998</v>
      </c>
      <c r="D18" s="29">
        <v>13.8</v>
      </c>
      <c r="E18" s="29">
        <v>2.2000000000000002</v>
      </c>
      <c r="F18" s="29">
        <v>13.5</v>
      </c>
      <c r="G18" s="29">
        <v>2.2999999999999998</v>
      </c>
      <c r="H18" s="29">
        <v>13.5</v>
      </c>
      <c r="I18" s="29">
        <v>2.2000000000000002</v>
      </c>
      <c r="J18" s="29">
        <v>14.3</v>
      </c>
      <c r="K18" s="29">
        <v>2.2999999999999998</v>
      </c>
      <c r="L18" s="29">
        <v>14.2</v>
      </c>
      <c r="M18" s="29">
        <v>2.2000000000000002</v>
      </c>
      <c r="N18" s="29">
        <v>14.4</v>
      </c>
      <c r="O18" s="29">
        <v>2.2999999999999998</v>
      </c>
      <c r="P18" s="29">
        <v>14.6</v>
      </c>
      <c r="Q18" s="29">
        <v>2.4</v>
      </c>
      <c r="R18" s="29">
        <v>14.5</v>
      </c>
      <c r="S18" s="29">
        <v>2.4</v>
      </c>
      <c r="T18" s="43">
        <v>14.9</v>
      </c>
      <c r="U18" s="43">
        <v>2.4</v>
      </c>
      <c r="V18" s="43">
        <v>16.399999999999999</v>
      </c>
      <c r="W18" s="43">
        <v>2.6</v>
      </c>
      <c r="X18" s="43">
        <v>16.3</v>
      </c>
      <c r="Y18" s="43">
        <v>2.7</v>
      </c>
      <c r="Z18" s="43">
        <v>16.482341999999999</v>
      </c>
      <c r="AA18" s="43">
        <v>2.9450780000000001</v>
      </c>
      <c r="AB18" s="52">
        <v>1.2269938650306678E-2</v>
      </c>
      <c r="AC18" s="52">
        <v>7.4074074074073959E-2</v>
      </c>
      <c r="AD18" s="52">
        <v>0.18705035971223016</v>
      </c>
      <c r="AE18" s="52">
        <v>0.26086956521739135</v>
      </c>
      <c r="AF18" s="56">
        <v>2.1052631578947212E-2</v>
      </c>
      <c r="AG18" s="56">
        <v>0.19753086419753085</v>
      </c>
    </row>
    <row r="19" spans="1:33" ht="30.75" customHeight="1" x14ac:dyDescent="0.25">
      <c r="A19" s="10" t="s">
        <v>6</v>
      </c>
      <c r="B19" s="29">
        <v>204.89999999999998</v>
      </c>
      <c r="C19" s="29">
        <v>100.4</v>
      </c>
      <c r="D19" s="29">
        <v>207.1</v>
      </c>
      <c r="E19" s="29">
        <v>104.1</v>
      </c>
      <c r="F19" s="29">
        <v>211.60000000000002</v>
      </c>
      <c r="G19" s="29">
        <v>109</v>
      </c>
      <c r="H19" s="29">
        <v>212.7</v>
      </c>
      <c r="I19" s="29">
        <v>112.9</v>
      </c>
      <c r="J19" s="29">
        <v>214.70000000000002</v>
      </c>
      <c r="K19" s="29">
        <v>113.8</v>
      </c>
      <c r="L19" s="29">
        <v>214.39999999999998</v>
      </c>
      <c r="M19" s="29">
        <v>117.6</v>
      </c>
      <c r="N19" s="29">
        <v>214.10000000000002</v>
      </c>
      <c r="O19" s="29">
        <v>118.1</v>
      </c>
      <c r="P19" s="29">
        <v>214.79999999999998</v>
      </c>
      <c r="Q19" s="29">
        <v>119.1</v>
      </c>
      <c r="R19" s="29">
        <v>215.3</v>
      </c>
      <c r="S19" s="29">
        <v>119.6</v>
      </c>
      <c r="T19" s="43">
        <v>213</v>
      </c>
      <c r="U19" s="43">
        <v>120.6</v>
      </c>
      <c r="V19" s="43">
        <v>211.36</v>
      </c>
      <c r="W19" s="43">
        <v>123.9</v>
      </c>
      <c r="X19" s="43">
        <v>210</v>
      </c>
      <c r="Y19" s="43">
        <v>125.6</v>
      </c>
      <c r="Z19" s="43">
        <v>213.84234500000002</v>
      </c>
      <c r="AA19" s="43">
        <v>125.530125</v>
      </c>
      <c r="AB19" s="52">
        <v>1.8095238095238164E-2</v>
      </c>
      <c r="AC19" s="52">
        <v>0</v>
      </c>
      <c r="AD19" s="52">
        <v>4.3435822352367204E-2</v>
      </c>
      <c r="AE19" s="52">
        <v>0.25099601593625476</v>
      </c>
      <c r="AF19" s="56">
        <v>1.1323003575685275E-2</v>
      </c>
      <c r="AG19" s="56">
        <v>0.11169341631182461</v>
      </c>
    </row>
    <row r="20" spans="1:33" ht="30.75" customHeight="1" x14ac:dyDescent="0.25">
      <c r="A20" s="10" t="s">
        <v>7</v>
      </c>
      <c r="B20" s="29">
        <v>37.9</v>
      </c>
      <c r="C20" s="29">
        <v>11</v>
      </c>
      <c r="D20" s="29">
        <v>38.200000000000003</v>
      </c>
      <c r="E20" s="29">
        <v>11.1</v>
      </c>
      <c r="F20" s="29">
        <v>38.200000000000003</v>
      </c>
      <c r="G20" s="29">
        <v>11.1</v>
      </c>
      <c r="H20" s="29">
        <v>38</v>
      </c>
      <c r="I20" s="29">
        <v>11</v>
      </c>
      <c r="J20" s="29">
        <v>39.5</v>
      </c>
      <c r="K20" s="29">
        <v>11.1</v>
      </c>
      <c r="L20" s="29">
        <v>39.6</v>
      </c>
      <c r="M20" s="29">
        <v>11</v>
      </c>
      <c r="N20" s="29">
        <v>39.5</v>
      </c>
      <c r="O20" s="29">
        <v>12.2</v>
      </c>
      <c r="P20" s="29">
        <v>39.6</v>
      </c>
      <c r="Q20" s="29">
        <v>11.2</v>
      </c>
      <c r="R20" s="29">
        <v>39.6</v>
      </c>
      <c r="S20" s="29">
        <v>11.2</v>
      </c>
      <c r="T20" s="43">
        <v>43.7</v>
      </c>
      <c r="U20" s="43">
        <v>11.1</v>
      </c>
      <c r="V20" s="43">
        <v>43.75</v>
      </c>
      <c r="W20" s="43">
        <v>10.85</v>
      </c>
      <c r="X20" s="43">
        <v>43.7</v>
      </c>
      <c r="Y20" s="43">
        <v>10.9</v>
      </c>
      <c r="Z20" s="43">
        <v>43.455523999999997</v>
      </c>
      <c r="AA20" s="43">
        <v>11.122909999999999</v>
      </c>
      <c r="AB20" s="52">
        <v>-4.5766590389016981E-3</v>
      </c>
      <c r="AC20" s="52">
        <v>1.8348623853210899E-2</v>
      </c>
      <c r="AD20" s="52">
        <v>0.14775725593667555</v>
      </c>
      <c r="AE20" s="52">
        <v>9.0909090909090384E-3</v>
      </c>
      <c r="AF20" s="56">
        <v>0</v>
      </c>
      <c r="AG20" s="56">
        <v>0.1165644171779141</v>
      </c>
    </row>
    <row r="21" spans="1:33" ht="30.75" customHeight="1" x14ac:dyDescent="0.25">
      <c r="A21" s="9" t="s">
        <v>20</v>
      </c>
      <c r="B21" s="31">
        <v>2026.6000000000001</v>
      </c>
      <c r="C21" s="31">
        <v>495.3</v>
      </c>
      <c r="D21" s="31">
        <v>2039.8</v>
      </c>
      <c r="E21" s="31">
        <v>500.1</v>
      </c>
      <c r="F21" s="31">
        <f>F22+F27</f>
        <v>2098.6</v>
      </c>
      <c r="G21" s="31">
        <f>G22+G27</f>
        <v>509.4</v>
      </c>
      <c r="H21" s="31">
        <v>2136</v>
      </c>
      <c r="I21" s="31">
        <v>521.09999999999991</v>
      </c>
      <c r="J21" s="31">
        <v>2185.1999999999998</v>
      </c>
      <c r="K21" s="31">
        <v>532.29999999999995</v>
      </c>
      <c r="L21" s="31">
        <v>2143.6</v>
      </c>
      <c r="M21" s="31">
        <v>534.59999999999991</v>
      </c>
      <c r="N21" s="31">
        <v>2154.5</v>
      </c>
      <c r="O21" s="31">
        <v>538.00000000000011</v>
      </c>
      <c r="P21" s="31">
        <v>2188.6</v>
      </c>
      <c r="Q21" s="31">
        <v>547.39999999999986</v>
      </c>
      <c r="R21" s="31">
        <v>2187.6</v>
      </c>
      <c r="S21" s="31">
        <v>552.9</v>
      </c>
      <c r="T21" s="45">
        <v>2211.1</v>
      </c>
      <c r="U21" s="45">
        <v>550.29999999999995</v>
      </c>
      <c r="V21" s="45">
        <v>2248</v>
      </c>
      <c r="W21" s="45">
        <v>554.50000000000011</v>
      </c>
      <c r="X21" s="45">
        <v>2249</v>
      </c>
      <c r="Y21" s="45">
        <v>555.4</v>
      </c>
      <c r="Z21" s="45">
        <v>2278.223285</v>
      </c>
      <c r="AA21" s="45">
        <v>568.79630400000008</v>
      </c>
      <c r="AB21" s="50">
        <v>1.2983548243663767E-2</v>
      </c>
      <c r="AC21" s="50">
        <v>2.4126755491537866E-2</v>
      </c>
      <c r="AD21" s="50">
        <v>0.12414882068489086</v>
      </c>
      <c r="AE21" s="50">
        <v>0.1483949121744399</v>
      </c>
      <c r="AF21" s="54">
        <v>1.5190415062045215E-2</v>
      </c>
      <c r="AG21" s="54">
        <v>0.12891074190094765</v>
      </c>
    </row>
    <row r="22" spans="1:33" ht="30.6" customHeight="1" x14ac:dyDescent="0.25">
      <c r="A22" s="24" t="s">
        <v>8</v>
      </c>
      <c r="B22" s="30">
        <v>1831.6000000000001</v>
      </c>
      <c r="C22" s="30">
        <v>488.3</v>
      </c>
      <c r="D22" s="30">
        <v>1849.7</v>
      </c>
      <c r="E22" s="30">
        <v>492.3</v>
      </c>
      <c r="F22" s="30">
        <f>SUM(F23:F26)</f>
        <v>1898.3999999999999</v>
      </c>
      <c r="G22" s="30">
        <f>SUM(G23:G26)</f>
        <v>501.9</v>
      </c>
      <c r="H22" s="30">
        <v>1922.3999999999999</v>
      </c>
      <c r="I22" s="30">
        <v>513.79999999999995</v>
      </c>
      <c r="J22" s="30">
        <v>1977.7</v>
      </c>
      <c r="K22" s="30">
        <v>525.4</v>
      </c>
      <c r="L22" s="30">
        <v>1946.7</v>
      </c>
      <c r="M22" s="30">
        <v>526.89999999999986</v>
      </c>
      <c r="N22" s="30">
        <v>1940.3999999999999</v>
      </c>
      <c r="O22" s="30">
        <v>530.30000000000007</v>
      </c>
      <c r="P22" s="30">
        <v>1968.8</v>
      </c>
      <c r="Q22" s="30">
        <v>540.09999999999991</v>
      </c>
      <c r="R22" s="30">
        <v>1982.5</v>
      </c>
      <c r="S22" s="30">
        <v>545.5</v>
      </c>
      <c r="T22" s="44">
        <v>2004.9</v>
      </c>
      <c r="U22" s="44">
        <v>543</v>
      </c>
      <c r="V22" s="44">
        <v>2031.6</v>
      </c>
      <c r="W22" s="44">
        <v>547.30000000000007</v>
      </c>
      <c r="X22" s="44">
        <v>2042.6</v>
      </c>
      <c r="Y22" s="44">
        <v>548.1</v>
      </c>
      <c r="Z22" s="44">
        <v>2041.7514800000001</v>
      </c>
      <c r="AA22" s="44">
        <v>561.96599300000003</v>
      </c>
      <c r="AB22" s="51">
        <v>-4.406149025751871E-4</v>
      </c>
      <c r="AC22" s="51">
        <v>2.5360335705163495E-2</v>
      </c>
      <c r="AD22" s="51">
        <v>0.1147084516269925</v>
      </c>
      <c r="AE22" s="51">
        <v>0.15093180421871821</v>
      </c>
      <c r="AF22" s="55">
        <v>5.0179488169219688E-3</v>
      </c>
      <c r="AG22" s="55">
        <v>0.12233285917496439</v>
      </c>
    </row>
    <row r="23" spans="1:33" ht="30.75" customHeight="1" x14ac:dyDescent="0.25">
      <c r="A23" s="15" t="s">
        <v>44</v>
      </c>
      <c r="B23" s="29">
        <v>297.8</v>
      </c>
      <c r="C23" s="29">
        <v>103.9</v>
      </c>
      <c r="D23" s="29">
        <v>317.5</v>
      </c>
      <c r="E23" s="29">
        <v>103.1</v>
      </c>
      <c r="F23" s="29">
        <v>302.7</v>
      </c>
      <c r="G23" s="29">
        <v>103.5</v>
      </c>
      <c r="H23" s="29">
        <v>313.60000000000002</v>
      </c>
      <c r="I23" s="29">
        <v>106.2</v>
      </c>
      <c r="J23" s="29">
        <v>359.1</v>
      </c>
      <c r="K23" s="29">
        <v>115.2</v>
      </c>
      <c r="L23" s="29">
        <v>316.60000000000002</v>
      </c>
      <c r="M23" s="29">
        <v>116.3</v>
      </c>
      <c r="N23" s="29">
        <v>301.8</v>
      </c>
      <c r="O23" s="29">
        <v>118.1</v>
      </c>
      <c r="P23" s="29">
        <v>300.5</v>
      </c>
      <c r="Q23" s="29">
        <v>122.1</v>
      </c>
      <c r="R23" s="29">
        <v>311.7</v>
      </c>
      <c r="S23" s="29">
        <v>122</v>
      </c>
      <c r="T23" s="43">
        <v>299.7</v>
      </c>
      <c r="U23" s="43">
        <v>117.3</v>
      </c>
      <c r="V23" s="43">
        <v>304.60000000000002</v>
      </c>
      <c r="W23" s="43">
        <v>121.9</v>
      </c>
      <c r="X23" s="43">
        <v>308.7</v>
      </c>
      <c r="Y23" s="43">
        <v>122.4</v>
      </c>
      <c r="Z23" s="43">
        <v>279.74845399999998</v>
      </c>
      <c r="AA23" s="43">
        <v>128.720628</v>
      </c>
      <c r="AB23" s="52">
        <v>-9.3942338840298012E-2</v>
      </c>
      <c r="AC23" s="52">
        <v>5.2287581699346442E-2</v>
      </c>
      <c r="AD23" s="52">
        <v>-6.0779046339825449E-2</v>
      </c>
      <c r="AE23" s="52">
        <v>0.23965351299326287</v>
      </c>
      <c r="AF23" s="56">
        <v>-5.2424031547204875E-2</v>
      </c>
      <c r="AG23" s="56">
        <v>1.6928055763007155E-2</v>
      </c>
    </row>
    <row r="24" spans="1:33" ht="30.75" customHeight="1" x14ac:dyDescent="0.25">
      <c r="A24" s="15" t="s">
        <v>29</v>
      </c>
      <c r="B24" s="29">
        <v>185.3</v>
      </c>
      <c r="C24" s="29">
        <v>38.9</v>
      </c>
      <c r="D24" s="29">
        <v>187.7</v>
      </c>
      <c r="E24" s="29">
        <v>39.5</v>
      </c>
      <c r="F24" s="29">
        <v>227.9</v>
      </c>
      <c r="G24" s="29">
        <v>41.1</v>
      </c>
      <c r="H24" s="29">
        <v>208</v>
      </c>
      <c r="I24" s="29">
        <v>41</v>
      </c>
      <c r="J24" s="29">
        <v>206.1</v>
      </c>
      <c r="K24" s="29">
        <v>41.7</v>
      </c>
      <c r="L24" s="29">
        <v>198.3</v>
      </c>
      <c r="M24" s="29">
        <v>39.4</v>
      </c>
      <c r="N24" s="29">
        <v>199.3</v>
      </c>
      <c r="O24" s="29">
        <v>38.200000000000003</v>
      </c>
      <c r="P24" s="29">
        <v>215.4</v>
      </c>
      <c r="Q24" s="29">
        <v>47.3</v>
      </c>
      <c r="R24" s="29">
        <v>200</v>
      </c>
      <c r="S24" s="29">
        <v>47.2</v>
      </c>
      <c r="T24" s="43">
        <v>216.2</v>
      </c>
      <c r="U24" s="43">
        <v>43</v>
      </c>
      <c r="V24" s="43">
        <v>226.6</v>
      </c>
      <c r="W24" s="43">
        <v>41.9</v>
      </c>
      <c r="X24" s="43">
        <v>217.9</v>
      </c>
      <c r="Y24" s="43">
        <v>40.6</v>
      </c>
      <c r="Z24" s="43">
        <v>225.84635800000001</v>
      </c>
      <c r="AA24" s="43">
        <v>43.483508999999998</v>
      </c>
      <c r="AB24" s="52">
        <v>3.6255162918770178E-2</v>
      </c>
      <c r="AC24" s="52">
        <v>7.1428571428571397E-2</v>
      </c>
      <c r="AD24" s="52">
        <v>0.21856449001619005</v>
      </c>
      <c r="AE24" s="52">
        <v>0.11825192802056561</v>
      </c>
      <c r="AF24" s="56">
        <v>4.1779497098646035E-2</v>
      </c>
      <c r="AG24" s="56">
        <v>0.20115967885816222</v>
      </c>
    </row>
    <row r="25" spans="1:33" ht="30.75" customHeight="1" x14ac:dyDescent="0.25">
      <c r="A25" s="15" t="s">
        <v>1</v>
      </c>
      <c r="B25" s="29">
        <v>1292.2</v>
      </c>
      <c r="C25" s="29">
        <v>337.9</v>
      </c>
      <c r="D25" s="29">
        <v>1304.3</v>
      </c>
      <c r="E25" s="29">
        <v>341.9</v>
      </c>
      <c r="F25" s="29">
        <v>1329.1</v>
      </c>
      <c r="G25" s="29">
        <v>349.9</v>
      </c>
      <c r="H25" s="29">
        <v>1354.1</v>
      </c>
      <c r="I25" s="29">
        <v>359</v>
      </c>
      <c r="J25" s="29">
        <v>1375.8</v>
      </c>
      <c r="K25" s="29">
        <v>361.1</v>
      </c>
      <c r="L25" s="29">
        <v>1393.8</v>
      </c>
      <c r="M25" s="29">
        <v>363.9</v>
      </c>
      <c r="N25" s="29">
        <v>1398.1</v>
      </c>
      <c r="O25" s="29">
        <v>366.9</v>
      </c>
      <c r="P25" s="29">
        <v>1410.6</v>
      </c>
      <c r="Q25" s="29">
        <v>365.2</v>
      </c>
      <c r="R25" s="29">
        <v>1427.4</v>
      </c>
      <c r="S25" s="29">
        <v>369.9</v>
      </c>
      <c r="T25" s="43">
        <v>1436</v>
      </c>
      <c r="U25" s="43">
        <v>375.7</v>
      </c>
      <c r="V25" s="43">
        <v>1455.8</v>
      </c>
      <c r="W25" s="43">
        <v>375.9</v>
      </c>
      <c r="X25" s="43">
        <v>1471.1</v>
      </c>
      <c r="Y25" s="43">
        <v>377.9</v>
      </c>
      <c r="Z25" s="43">
        <v>1482.6054240000001</v>
      </c>
      <c r="AA25" s="43">
        <v>382.62264199999998</v>
      </c>
      <c r="AB25" s="52">
        <v>7.8172795867037514E-3</v>
      </c>
      <c r="AC25" s="52">
        <v>1.2437152685895958E-2</v>
      </c>
      <c r="AD25" s="52">
        <v>0.14734561213434438</v>
      </c>
      <c r="AE25" s="52">
        <v>0.13228765907073115</v>
      </c>
      <c r="AF25" s="56">
        <v>8.7614926987560349E-3</v>
      </c>
      <c r="AG25" s="56">
        <v>0.1442242807189742</v>
      </c>
    </row>
    <row r="26" spans="1:33" ht="30.75" customHeight="1" x14ac:dyDescent="0.25">
      <c r="A26" s="15" t="s">
        <v>9</v>
      </c>
      <c r="B26" s="29">
        <v>56.3</v>
      </c>
      <c r="C26" s="29">
        <v>7.6</v>
      </c>
      <c r="D26" s="29">
        <v>40.200000000000003</v>
      </c>
      <c r="E26" s="29">
        <v>7.8</v>
      </c>
      <c r="F26" s="29">
        <v>38.700000000000003</v>
      </c>
      <c r="G26" s="29">
        <v>7.4</v>
      </c>
      <c r="H26" s="29">
        <v>46.7</v>
      </c>
      <c r="I26" s="29">
        <v>7.6</v>
      </c>
      <c r="J26" s="29">
        <v>36.700000000000003</v>
      </c>
      <c r="K26" s="29">
        <v>7.4</v>
      </c>
      <c r="L26" s="29">
        <v>38</v>
      </c>
      <c r="M26" s="29">
        <v>7.3</v>
      </c>
      <c r="N26" s="29">
        <v>41.2</v>
      </c>
      <c r="O26" s="29">
        <v>7.1</v>
      </c>
      <c r="P26" s="29">
        <v>42.3</v>
      </c>
      <c r="Q26" s="29">
        <v>5.5</v>
      </c>
      <c r="R26" s="29">
        <v>43.4</v>
      </c>
      <c r="S26" s="29">
        <v>6.4</v>
      </c>
      <c r="T26" s="43">
        <v>53</v>
      </c>
      <c r="U26" s="43">
        <v>7</v>
      </c>
      <c r="V26" s="43">
        <v>44.6</v>
      </c>
      <c r="W26" s="43">
        <v>7.6</v>
      </c>
      <c r="X26" s="43">
        <v>44.9</v>
      </c>
      <c r="Y26" s="43">
        <v>7.2</v>
      </c>
      <c r="Z26" s="43">
        <v>53.551243999999997</v>
      </c>
      <c r="AA26" s="43">
        <v>7.1392139999999999</v>
      </c>
      <c r="AB26" s="52">
        <v>0.19376391982182639</v>
      </c>
      <c r="AC26" s="52">
        <v>-1.3888888888888951E-2</v>
      </c>
      <c r="AD26" s="52">
        <v>-4.7957371225577194E-2</v>
      </c>
      <c r="AE26" s="52">
        <v>-6.5789473684210509E-2</v>
      </c>
      <c r="AF26" s="56">
        <v>0.165067178502879</v>
      </c>
      <c r="AG26" s="56">
        <v>-5.0078247261345799E-2</v>
      </c>
    </row>
    <row r="27" spans="1:33" ht="30.75" customHeight="1" x14ac:dyDescent="0.25">
      <c r="A27" s="24" t="s">
        <v>10</v>
      </c>
      <c r="B27" s="30">
        <v>195.00000000000003</v>
      </c>
      <c r="C27" s="30">
        <v>7</v>
      </c>
      <c r="D27" s="30">
        <v>190.1</v>
      </c>
      <c r="E27" s="30">
        <v>7.7999999999999989</v>
      </c>
      <c r="F27" s="30">
        <v>200.2</v>
      </c>
      <c r="G27" s="30">
        <v>7.5</v>
      </c>
      <c r="H27" s="30">
        <v>213.6</v>
      </c>
      <c r="I27" s="30">
        <v>7.3</v>
      </c>
      <c r="J27" s="30">
        <v>207.5</v>
      </c>
      <c r="K27" s="30">
        <v>6.9</v>
      </c>
      <c r="L27" s="30">
        <v>196.89999999999998</v>
      </c>
      <c r="M27" s="30">
        <v>7.7</v>
      </c>
      <c r="N27" s="30">
        <v>214.1</v>
      </c>
      <c r="O27" s="30">
        <v>7.7000000000000011</v>
      </c>
      <c r="P27" s="30">
        <v>219.8</v>
      </c>
      <c r="Q27" s="30">
        <v>7.3</v>
      </c>
      <c r="R27" s="30">
        <v>205.1</v>
      </c>
      <c r="S27" s="30">
        <v>7.4</v>
      </c>
      <c r="T27" s="44">
        <v>206.2</v>
      </c>
      <c r="U27" s="44">
        <v>7.3000000000000007</v>
      </c>
      <c r="V27" s="44">
        <v>216.39999999999998</v>
      </c>
      <c r="W27" s="44">
        <v>7.1999999999999993</v>
      </c>
      <c r="X27" s="44">
        <v>206.40000000000003</v>
      </c>
      <c r="Y27" s="44">
        <v>7.2999999999999989</v>
      </c>
      <c r="Z27" s="44">
        <v>236.47180499999999</v>
      </c>
      <c r="AA27" s="44">
        <v>6.8303109999999991</v>
      </c>
      <c r="AB27" s="51">
        <v>0.14583333333333304</v>
      </c>
      <c r="AC27" s="51">
        <v>-6.8493150684931448E-2</v>
      </c>
      <c r="AD27" s="51">
        <v>0.21282051282051273</v>
      </c>
      <c r="AE27" s="51">
        <v>-2.8571428571428581E-2</v>
      </c>
      <c r="AF27" s="55">
        <v>0.1385119326158164</v>
      </c>
      <c r="AG27" s="55">
        <v>0.20445544554455441</v>
      </c>
    </row>
    <row r="28" spans="1:33" ht="30.75" customHeight="1" x14ac:dyDescent="0.25">
      <c r="A28" s="16" t="s">
        <v>34</v>
      </c>
      <c r="B28" s="29">
        <v>410.6</v>
      </c>
      <c r="C28" s="29">
        <v>78.699999999999989</v>
      </c>
      <c r="D28" s="29">
        <v>417.2</v>
      </c>
      <c r="E28" s="29">
        <v>79.599999999999994</v>
      </c>
      <c r="F28" s="29">
        <v>420.9</v>
      </c>
      <c r="G28" s="29">
        <v>80.599999999999994</v>
      </c>
      <c r="H28" s="29">
        <v>400.6</v>
      </c>
      <c r="I28" s="29">
        <v>76</v>
      </c>
      <c r="J28" s="29">
        <v>403</v>
      </c>
      <c r="K28" s="29">
        <v>77</v>
      </c>
      <c r="L28" s="29">
        <v>409.2</v>
      </c>
      <c r="M28" s="29">
        <v>78.599999999999994</v>
      </c>
      <c r="N28" s="29">
        <v>414</v>
      </c>
      <c r="O28" s="29">
        <v>81.199999999999989</v>
      </c>
      <c r="P28" s="29">
        <v>421.1</v>
      </c>
      <c r="Q28" s="29">
        <v>81.5</v>
      </c>
      <c r="R28" s="29">
        <v>428.8</v>
      </c>
      <c r="S28" s="29">
        <v>82.9</v>
      </c>
      <c r="T28" s="43">
        <v>434.59999999999997</v>
      </c>
      <c r="U28" s="43">
        <v>84.899999999999991</v>
      </c>
      <c r="V28" s="43">
        <v>437.4</v>
      </c>
      <c r="W28" s="43">
        <v>85.4</v>
      </c>
      <c r="X28" s="43">
        <v>442.3</v>
      </c>
      <c r="Y28" s="43">
        <v>86.3</v>
      </c>
      <c r="Z28" s="43">
        <v>446.99913199999997</v>
      </c>
      <c r="AA28" s="43">
        <v>87.653216</v>
      </c>
      <c r="AB28" s="52">
        <v>1.0626271761247974E-2</v>
      </c>
      <c r="AC28" s="52">
        <v>1.6222479721900385E-2</v>
      </c>
      <c r="AD28" s="52">
        <v>8.8650754992693592E-2</v>
      </c>
      <c r="AE28" s="52">
        <v>0.11435832274459989</v>
      </c>
      <c r="AF28" s="56">
        <v>1.1539916761256208E-2</v>
      </c>
      <c r="AG28" s="56">
        <v>9.2785612098916781E-2</v>
      </c>
    </row>
    <row r="29" spans="1:33" ht="30.75" customHeight="1" x14ac:dyDescent="0.25">
      <c r="A29" s="17" t="s">
        <v>60</v>
      </c>
      <c r="B29" s="29">
        <v>86</v>
      </c>
      <c r="C29" s="29">
        <v>17.399999999999999</v>
      </c>
      <c r="D29" s="29">
        <v>86.1</v>
      </c>
      <c r="E29" s="29">
        <v>17.599999999999998</v>
      </c>
      <c r="F29" s="29">
        <v>86.4</v>
      </c>
      <c r="G29" s="29">
        <v>17.5</v>
      </c>
      <c r="H29" s="29">
        <v>86.300000000000011</v>
      </c>
      <c r="I29" s="29">
        <v>16.3</v>
      </c>
      <c r="J29" s="29">
        <v>86.9</v>
      </c>
      <c r="K29" s="29">
        <v>16.399999999999999</v>
      </c>
      <c r="L29" s="29">
        <v>87.2</v>
      </c>
      <c r="M29" s="29">
        <v>16.399999999999999</v>
      </c>
      <c r="N29" s="29">
        <v>83.7</v>
      </c>
      <c r="O29" s="29">
        <v>16.3</v>
      </c>
      <c r="P29" s="29">
        <v>83.6</v>
      </c>
      <c r="Q29" s="29">
        <v>16.3</v>
      </c>
      <c r="R29" s="29">
        <v>83.8</v>
      </c>
      <c r="S29" s="29">
        <v>16.399999999999999</v>
      </c>
      <c r="T29" s="43">
        <v>82.2</v>
      </c>
      <c r="U29" s="43">
        <v>15.8</v>
      </c>
      <c r="V29" s="43">
        <v>80.7</v>
      </c>
      <c r="W29" s="43">
        <v>16</v>
      </c>
      <c r="X29" s="43">
        <v>80.400000000000006</v>
      </c>
      <c r="Y29" s="43">
        <v>15.8</v>
      </c>
      <c r="Z29" s="43">
        <v>76.3</v>
      </c>
      <c r="AA29" s="43">
        <v>15.4</v>
      </c>
      <c r="AB29" s="52">
        <v>-5.0995024875622019E-2</v>
      </c>
      <c r="AC29" s="52">
        <v>-2.5316455696202556E-2</v>
      </c>
      <c r="AD29" s="52">
        <v>-0.11279069767441863</v>
      </c>
      <c r="AE29" s="52">
        <v>-0.11494252873563204</v>
      </c>
      <c r="AF29" s="56">
        <v>-4.6777546777546752E-2</v>
      </c>
      <c r="AG29" s="56">
        <v>-0.11315280464216637</v>
      </c>
    </row>
    <row r="30" spans="1:33" ht="30.75" customHeight="1" x14ac:dyDescent="0.25">
      <c r="A30" s="18" t="s">
        <v>11</v>
      </c>
      <c r="B30" s="29">
        <v>31</v>
      </c>
      <c r="C30" s="29">
        <v>6.4</v>
      </c>
      <c r="D30" s="29">
        <v>31.2</v>
      </c>
      <c r="E30" s="29">
        <v>6.5</v>
      </c>
      <c r="F30" s="29">
        <v>31.4</v>
      </c>
      <c r="G30" s="29">
        <v>6.5</v>
      </c>
      <c r="H30" s="29">
        <v>31.1</v>
      </c>
      <c r="I30" s="29">
        <v>6.1</v>
      </c>
      <c r="J30" s="29">
        <v>31.1</v>
      </c>
      <c r="K30" s="29">
        <v>6.2</v>
      </c>
      <c r="L30" s="29">
        <v>30.4</v>
      </c>
      <c r="M30" s="29">
        <v>6.3</v>
      </c>
      <c r="N30" s="29">
        <v>29.5</v>
      </c>
      <c r="O30" s="29">
        <v>6.6</v>
      </c>
      <c r="P30" s="29">
        <v>29.8</v>
      </c>
      <c r="Q30" s="29">
        <v>6.7</v>
      </c>
      <c r="R30" s="29">
        <v>30.2</v>
      </c>
      <c r="S30" s="29">
        <v>6.8</v>
      </c>
      <c r="T30" s="43">
        <v>30.7</v>
      </c>
      <c r="U30" s="43">
        <v>6.7</v>
      </c>
      <c r="V30" s="43">
        <v>29.9</v>
      </c>
      <c r="W30" s="43">
        <v>6.6</v>
      </c>
      <c r="X30" s="43">
        <v>30</v>
      </c>
      <c r="Y30" s="43">
        <v>6.6</v>
      </c>
      <c r="Z30" s="43">
        <v>30.6</v>
      </c>
      <c r="AA30" s="43">
        <v>5.9</v>
      </c>
      <c r="AB30" s="52">
        <v>2.0000000000000018E-2</v>
      </c>
      <c r="AC30" s="52">
        <v>-0.10606060606060597</v>
      </c>
      <c r="AD30" s="52">
        <v>-1.2903225806451535E-2</v>
      </c>
      <c r="AE30" s="52">
        <v>-7.8125E-2</v>
      </c>
      <c r="AF30" s="56">
        <v>-2.732240437158473E-3</v>
      </c>
      <c r="AG30" s="56">
        <v>-2.4064171122994638E-2</v>
      </c>
    </row>
    <row r="31" spans="1:33" ht="30.75" customHeight="1" x14ac:dyDescent="0.25">
      <c r="A31" s="19" t="s">
        <v>35</v>
      </c>
      <c r="B31" s="32">
        <v>0.72879586607259361</v>
      </c>
      <c r="C31" s="32">
        <v>0.78711732839589976</v>
      </c>
      <c r="D31" s="32">
        <v>0.71834239931886346</v>
      </c>
      <c r="E31" s="32">
        <v>0.78201632107798646</v>
      </c>
      <c r="F31" s="32">
        <v>0.70699999999999996</v>
      </c>
      <c r="G31" s="32">
        <v>0.77500000000000002</v>
      </c>
      <c r="H31" s="32">
        <v>0.71424307904799922</v>
      </c>
      <c r="I31" s="32">
        <v>0.76595138021556619</v>
      </c>
      <c r="J31" s="32">
        <v>0.70491458124825701</v>
      </c>
      <c r="K31" s="32">
        <v>0.7512719289464479</v>
      </c>
      <c r="L31" s="32">
        <v>0.71172077635102615</v>
      </c>
      <c r="M31" s="32">
        <v>0.76385493654098247</v>
      </c>
      <c r="N31" s="32">
        <v>0.71595042190732439</v>
      </c>
      <c r="O31" s="32">
        <v>0.77074271432126751</v>
      </c>
      <c r="P31" s="32">
        <v>0.69899999999999995</v>
      </c>
      <c r="Q31" s="32">
        <v>0.77200000000000002</v>
      </c>
      <c r="R31" s="32">
        <v>0.69899999999999995</v>
      </c>
      <c r="S31" s="32">
        <v>0.77600000000000002</v>
      </c>
      <c r="T31" s="46">
        <v>0.71627644001150204</v>
      </c>
      <c r="U31" s="46">
        <v>0.78495965641601406</v>
      </c>
      <c r="V31" s="46">
        <v>0.71477087965476271</v>
      </c>
      <c r="W31" s="46">
        <v>0.78477534063459375</v>
      </c>
      <c r="X31" s="46">
        <v>0.71200668575973858</v>
      </c>
      <c r="Y31" s="46">
        <v>0.78041204971113354</v>
      </c>
      <c r="Z31" s="46">
        <v>0.70399999999999996</v>
      </c>
      <c r="AA31" s="46">
        <v>0.79700000000000004</v>
      </c>
      <c r="AB31" s="50">
        <v>-1.1245239574113275E-2</v>
      </c>
      <c r="AC31" s="50">
        <v>2.1255374382041392E-2</v>
      </c>
      <c r="AD31" s="50">
        <v>-3.4023060814293626E-2</v>
      </c>
      <c r="AE31" s="50">
        <v>1.2555525393197264E-2</v>
      </c>
      <c r="AF31" s="62">
        <v>-4.2082406960883834E-3</v>
      </c>
      <c r="AG31" s="62">
        <v>-2.3471832738332643E-2</v>
      </c>
    </row>
    <row r="32" spans="1:33" ht="30.75" customHeight="1" x14ac:dyDescent="0.25">
      <c r="A32" s="16" t="s">
        <v>52</v>
      </c>
      <c r="B32" s="33">
        <v>0.21126488780300709</v>
      </c>
      <c r="C32" s="33">
        <v>0.16768369018868723</v>
      </c>
      <c r="D32" s="33">
        <v>0.2110094612006928</v>
      </c>
      <c r="E32" s="33">
        <v>0.17201671727891499</v>
      </c>
      <c r="F32" s="33">
        <v>0.2108973892938322</v>
      </c>
      <c r="G32" s="33">
        <v>0.1735543224587946</v>
      </c>
      <c r="H32" s="33">
        <v>0.20912985750147711</v>
      </c>
      <c r="I32" s="33">
        <v>0.17441768647264635</v>
      </c>
      <c r="J32" s="33">
        <v>0.20957815486333076</v>
      </c>
      <c r="K32" s="33">
        <v>0.1984112718597219</v>
      </c>
      <c r="L32" s="33">
        <v>0.21926561534126546</v>
      </c>
      <c r="M32" s="33">
        <v>0.17289744888664005</v>
      </c>
      <c r="N32" s="33">
        <v>0.21674011192351614</v>
      </c>
      <c r="O32" s="33">
        <v>0.15490449504156453</v>
      </c>
      <c r="P32" s="33">
        <v>0.2139947376668441</v>
      </c>
      <c r="Q32" s="33">
        <v>0.15469159461959986</v>
      </c>
      <c r="R32" s="33">
        <v>0.21927834128643767</v>
      </c>
      <c r="S32" s="33">
        <v>0.15911743766326547</v>
      </c>
      <c r="T32" s="47">
        <v>0.22236216674773465</v>
      </c>
      <c r="U32" s="47">
        <v>0.16067810226644591</v>
      </c>
      <c r="V32" s="47">
        <v>0.216</v>
      </c>
      <c r="W32" s="47">
        <v>0.16400000000000001</v>
      </c>
      <c r="X32" s="58">
        <v>0.217</v>
      </c>
      <c r="Y32" s="58">
        <v>0.17</v>
      </c>
      <c r="Z32" s="58">
        <v>0.224</v>
      </c>
      <c r="AA32" s="58">
        <v>0.16200000000000001</v>
      </c>
      <c r="AB32" s="59">
        <v>3.2258064516129004E-2</v>
      </c>
      <c r="AC32" s="59">
        <v>-4.705882352941182E-2</v>
      </c>
      <c r="AD32" s="59">
        <v>6.1611374407583019E-2</v>
      </c>
      <c r="AE32" s="59">
        <v>-3.5714285714285698E-2</v>
      </c>
      <c r="AF32" s="62">
        <v>2.4038461538461453E-2</v>
      </c>
      <c r="AG32" s="62">
        <v>4.5423064155224679E-2</v>
      </c>
    </row>
    <row r="33" spans="1:33" ht="30.75" customHeight="1" x14ac:dyDescent="0.25">
      <c r="A33" s="20" t="s">
        <v>54</v>
      </c>
      <c r="B33" s="34">
        <v>0.18032040816237646</v>
      </c>
      <c r="C33" s="34">
        <v>0.17530933941777987</v>
      </c>
      <c r="D33" s="34"/>
      <c r="E33" s="34"/>
      <c r="F33" s="34"/>
      <c r="G33" s="34"/>
      <c r="H33" s="34">
        <v>0.18040904363797125</v>
      </c>
      <c r="I33" s="34">
        <v>0.17727350001058373</v>
      </c>
      <c r="J33" s="34"/>
      <c r="K33" s="34"/>
      <c r="L33" s="34"/>
      <c r="M33" s="34"/>
      <c r="N33" s="34">
        <v>0.1834361116108417</v>
      </c>
      <c r="O33" s="34">
        <v>0.17959690199734535</v>
      </c>
      <c r="P33" s="48" t="s">
        <v>38</v>
      </c>
      <c r="Q33" s="48" t="s">
        <v>38</v>
      </c>
      <c r="R33" s="48" t="s">
        <v>38</v>
      </c>
      <c r="S33" s="48" t="s">
        <v>38</v>
      </c>
      <c r="T33" s="48">
        <v>0.18702967990749181</v>
      </c>
      <c r="U33" s="48">
        <v>0.18276541060078338</v>
      </c>
      <c r="V33" s="48"/>
      <c r="W33" s="48" t="s">
        <v>38</v>
      </c>
      <c r="X33" s="48" t="s">
        <v>38</v>
      </c>
      <c r="Y33" s="48" t="s">
        <v>38</v>
      </c>
      <c r="Z33" s="48">
        <v>0.1784836538176193</v>
      </c>
      <c r="AA33" s="48">
        <v>0.17704769495632741</v>
      </c>
      <c r="AB33" s="61"/>
      <c r="AC33" s="61"/>
      <c r="AD33" s="61"/>
      <c r="AE33" s="61"/>
      <c r="AF33" s="61"/>
      <c r="AG33" s="61"/>
    </row>
    <row r="34" spans="1:33" ht="30.75" customHeight="1" x14ac:dyDescent="0.25">
      <c r="A34" s="38" t="s">
        <v>45</v>
      </c>
      <c r="B34" s="34">
        <v>0.16672975796745754</v>
      </c>
      <c r="C34" s="34">
        <v>0.16390788640531243</v>
      </c>
      <c r="D34" s="34"/>
      <c r="E34" s="34"/>
      <c r="F34" s="34"/>
      <c r="G34" s="34"/>
      <c r="H34" s="34">
        <v>0.1670208991890621</v>
      </c>
      <c r="I34" s="34">
        <v>0.16583056189273343</v>
      </c>
      <c r="J34" s="34"/>
      <c r="K34" s="34"/>
      <c r="L34" s="34"/>
      <c r="M34" s="34"/>
      <c r="N34" s="34">
        <v>0.17013975245947643</v>
      </c>
      <c r="O34" s="34">
        <v>0.16821126648376664</v>
      </c>
      <c r="P34" s="48" t="s">
        <v>38</v>
      </c>
      <c r="Q34" s="48" t="s">
        <v>38</v>
      </c>
      <c r="R34" s="48" t="s">
        <v>38</v>
      </c>
      <c r="S34" s="48" t="s">
        <v>38</v>
      </c>
      <c r="T34" s="48">
        <v>0.17160646632966606</v>
      </c>
      <c r="U34" s="48">
        <v>0.17136787549042484</v>
      </c>
      <c r="V34" s="48" t="s">
        <v>38</v>
      </c>
      <c r="W34" s="48" t="s">
        <v>38</v>
      </c>
      <c r="X34" s="48" t="s">
        <v>38</v>
      </c>
      <c r="Y34" s="48" t="s">
        <v>38</v>
      </c>
      <c r="Z34" s="48">
        <v>0.16360106571628638</v>
      </c>
      <c r="AA34" s="48">
        <v>0.16586658929189477</v>
      </c>
      <c r="AB34" s="61"/>
      <c r="AC34" s="61"/>
      <c r="AD34" s="61"/>
      <c r="AE34" s="61"/>
      <c r="AF34" s="61"/>
      <c r="AG34" s="61"/>
    </row>
    <row r="35" spans="1:33" ht="30.75" customHeight="1" x14ac:dyDescent="0.25">
      <c r="A35" s="38" t="s">
        <v>46</v>
      </c>
      <c r="B35" s="34">
        <v>0.15177170873476911</v>
      </c>
      <c r="C35" s="34">
        <v>0.13549115592562913</v>
      </c>
      <c r="D35" s="34"/>
      <c r="E35" s="34"/>
      <c r="F35" s="34"/>
      <c r="G35" s="34"/>
      <c r="H35" s="34">
        <v>0.15247643867784</v>
      </c>
      <c r="I35" s="34">
        <v>0.13797147846149299</v>
      </c>
      <c r="J35" s="34"/>
      <c r="K35" s="34"/>
      <c r="L35" s="34"/>
      <c r="M35" s="34"/>
      <c r="N35" s="34">
        <v>0.15523413911486339</v>
      </c>
      <c r="O35" s="34">
        <v>0.14119823138291565</v>
      </c>
      <c r="P35" s="48" t="s">
        <v>38</v>
      </c>
      <c r="Q35" s="48" t="s">
        <v>38</v>
      </c>
      <c r="R35" s="48" t="s">
        <v>38</v>
      </c>
      <c r="S35" s="48" t="s">
        <v>38</v>
      </c>
      <c r="T35" s="48">
        <v>0.15693781300284604</v>
      </c>
      <c r="U35" s="48">
        <v>0.1451716741419708</v>
      </c>
      <c r="V35" s="48" t="s">
        <v>38</v>
      </c>
      <c r="W35" s="48" t="s">
        <v>38</v>
      </c>
      <c r="X35" s="48" t="s">
        <v>38</v>
      </c>
      <c r="Y35" s="48" t="s">
        <v>38</v>
      </c>
      <c r="Z35" s="48">
        <v>0.15002547707362579</v>
      </c>
      <c r="AA35" s="48">
        <v>0.13657457827389738</v>
      </c>
      <c r="AB35" s="61"/>
      <c r="AC35" s="61"/>
      <c r="AD35" s="61"/>
      <c r="AE35" s="61"/>
      <c r="AF35" s="61"/>
      <c r="AG35" s="61"/>
    </row>
    <row r="36" spans="1:33" x14ac:dyDescent="0.25">
      <c r="A36" s="21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</row>
    <row r="37" spans="1:33" x14ac:dyDescent="0.25">
      <c r="A37" s="2" t="s">
        <v>42</v>
      </c>
      <c r="W37" s="39"/>
      <c r="X37" s="39"/>
      <c r="Y37" s="39"/>
      <c r="Z37" s="39"/>
      <c r="AA37" s="39"/>
      <c r="AB37" s="57"/>
      <c r="AC37" s="57"/>
      <c r="AD37" s="57"/>
      <c r="AE37" s="57"/>
      <c r="AF37" s="39"/>
      <c r="AG37" s="39"/>
    </row>
    <row r="38" spans="1:33" x14ac:dyDescent="0.25">
      <c r="A38" s="2" t="s">
        <v>49</v>
      </c>
      <c r="AB38" s="57"/>
      <c r="AC38" s="57"/>
      <c r="AD38" s="57"/>
      <c r="AE38" s="57"/>
    </row>
    <row r="39" spans="1:33" ht="18.75" x14ac:dyDescent="0.25">
      <c r="A39" s="6" t="s">
        <v>30</v>
      </c>
    </row>
    <row r="40" spans="1:33" ht="18.75" x14ac:dyDescent="0.25">
      <c r="A40" s="2" t="s">
        <v>31</v>
      </c>
    </row>
    <row r="41" spans="1:33" ht="18.75" x14ac:dyDescent="0.25">
      <c r="A41" s="2" t="s">
        <v>21</v>
      </c>
    </row>
    <row r="42" spans="1:33" ht="18.75" x14ac:dyDescent="0.25">
      <c r="A42" s="3" t="s">
        <v>22</v>
      </c>
    </row>
    <row r="43" spans="1:33" ht="18.75" x14ac:dyDescent="0.25">
      <c r="A43" s="4" t="s">
        <v>23</v>
      </c>
    </row>
    <row r="44" spans="1:33" ht="18.75" x14ac:dyDescent="0.25">
      <c r="A44" s="5" t="s">
        <v>53</v>
      </c>
    </row>
    <row r="45" spans="1:33" x14ac:dyDescent="0.25">
      <c r="A45" s="2" t="s">
        <v>24</v>
      </c>
    </row>
    <row r="46" spans="1:33" ht="18.75" x14ac:dyDescent="0.25">
      <c r="A46" s="4" t="s">
        <v>55</v>
      </c>
    </row>
    <row r="48" spans="1:33" x14ac:dyDescent="0.25">
      <c r="A48" s="60"/>
    </row>
  </sheetData>
  <mergeCells count="18">
    <mergeCell ref="X3:Y3"/>
    <mergeCell ref="L3:M3"/>
    <mergeCell ref="Z3:AA3"/>
    <mergeCell ref="B3:C3"/>
    <mergeCell ref="AF4:AG4"/>
    <mergeCell ref="AB3:AC3"/>
    <mergeCell ref="A1:AG1"/>
    <mergeCell ref="A2:AG2"/>
    <mergeCell ref="R3:S3"/>
    <mergeCell ref="P3:Q3"/>
    <mergeCell ref="N3:O3"/>
    <mergeCell ref="H3:I3"/>
    <mergeCell ref="F3:G3"/>
    <mergeCell ref="D3:E3"/>
    <mergeCell ref="T3:U3"/>
    <mergeCell ref="AD3:AE3"/>
    <mergeCell ref="V3:W3"/>
    <mergeCell ref="J3:K3"/>
  </mergeCells>
  <pageMargins left="0.7" right="0.7" top="0.75" bottom="0.75" header="0.3" footer="0.3"/>
  <pageSetup paperSize="9" scale="31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BI-CB-IB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Klaithm Sultan Aljaberi</cp:lastModifiedBy>
  <cp:lastPrinted>2016-08-24T09:05:42Z</cp:lastPrinted>
  <dcterms:created xsi:type="dcterms:W3CDTF">2016-06-22T11:02:49Z</dcterms:created>
  <dcterms:modified xsi:type="dcterms:W3CDTF">2025-03-11T07:39:40Z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{70CCFAB2-178E-4210-8CE3-82D12E685145}</vt:lpwstr>
  </property>
  <property fmtid="{D5CDD505-2E9C-101B-9397-08002B2CF9AE}" pid="3" name="MSIP_Label_2f29d493-52b1-4291-ba67-8ef6d501cf33_Enabled">
    <vt:lpwstr>true</vt:lpwstr>
  </property>
  <property fmtid="{D5CDD505-2E9C-101B-9397-08002B2CF9AE}" pid="4" name="MSIP_Label_2f29d493-52b1-4291-ba67-8ef6d501cf33_SetDate">
    <vt:lpwstr>2025-03-10T09:56:32Z</vt:lpwstr>
  </property>
  <property fmtid="{D5CDD505-2E9C-101B-9397-08002B2CF9AE}" pid="5" name="MSIP_Label_2f29d493-52b1-4291-ba67-8ef6d501cf33_Method">
    <vt:lpwstr>Privileged</vt:lpwstr>
  </property>
  <property fmtid="{D5CDD505-2E9C-101B-9397-08002B2CF9AE}" pid="6" name="MSIP_Label_2f29d493-52b1-4291-ba67-8ef6d501cf33_Name">
    <vt:lpwstr>Public</vt:lpwstr>
  </property>
  <property fmtid="{D5CDD505-2E9C-101B-9397-08002B2CF9AE}" pid="7" name="MSIP_Label_2f29d493-52b1-4291-ba67-8ef6d501cf33_SiteId">
    <vt:lpwstr>fba6ee03-9647-4c58-86a3-db85ac6de45e</vt:lpwstr>
  </property>
  <property fmtid="{D5CDD505-2E9C-101B-9397-08002B2CF9AE}" pid="8" name="MSIP_Label_2f29d493-52b1-4291-ba67-8ef6d501cf33_ActionId">
    <vt:lpwstr>9954e43a-e34d-4eef-a56a-e7f1519706ce</vt:lpwstr>
  </property>
  <property fmtid="{D5CDD505-2E9C-101B-9397-08002B2CF9AE}" pid="9" name="MSIP_Label_2f29d493-52b1-4291-ba67-8ef6d501cf33_ContentBits">
    <vt:lpwstr>1</vt:lpwstr>
  </property>
</Properties>
</file>