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7" l="1"/>
  <c r="X60" i="7"/>
  <c r="X61" i="7"/>
  <c r="X62" i="7"/>
  <c r="U59" i="7"/>
  <c r="U60" i="7"/>
  <c r="U61" i="7"/>
  <c r="U62" i="7"/>
  <c r="T59" i="7"/>
  <c r="V59" i="7" s="1"/>
  <c r="T60" i="7"/>
  <c r="V60" i="7" s="1"/>
  <c r="T61" i="7"/>
  <c r="V61" i="7" s="1"/>
  <c r="T62" i="7"/>
  <c r="V62" i="7" s="1"/>
  <c r="R59" i="7"/>
  <c r="R60" i="7"/>
  <c r="R61" i="7"/>
  <c r="R62" i="7"/>
  <c r="P59" i="7"/>
  <c r="P60" i="7"/>
  <c r="P61" i="7"/>
  <c r="P62" i="7"/>
  <c r="N59" i="7"/>
  <c r="N60" i="7"/>
  <c r="N61" i="7"/>
  <c r="N62" i="7"/>
  <c r="E59" i="7"/>
  <c r="F59" i="7" s="1"/>
  <c r="E60" i="7"/>
  <c r="F60" i="7" s="1"/>
  <c r="E61" i="7"/>
  <c r="F61" i="7" s="1"/>
  <c r="E62" i="7"/>
  <c r="F62" i="7" s="1"/>
  <c r="X48" i="7" l="1"/>
  <c r="X49" i="7"/>
  <c r="X50" i="7"/>
  <c r="X51" i="7"/>
  <c r="X52" i="7"/>
  <c r="X53" i="7"/>
  <c r="X54" i="7"/>
  <c r="X55" i="7"/>
  <c r="X56" i="7"/>
  <c r="X57" i="7"/>
  <c r="X58" i="7"/>
  <c r="V49" i="7"/>
  <c r="V50" i="7"/>
  <c r="V51" i="7"/>
  <c r="V52" i="7"/>
  <c r="U50" i="7"/>
  <c r="U51" i="7"/>
  <c r="U52" i="7"/>
  <c r="U53" i="7"/>
  <c r="U54" i="7"/>
  <c r="U55" i="7"/>
  <c r="U56" i="7"/>
  <c r="U57" i="7"/>
  <c r="U58" i="7"/>
  <c r="T47" i="7"/>
  <c r="T48" i="7"/>
  <c r="T49" i="7"/>
  <c r="T50" i="7"/>
  <c r="T51" i="7"/>
  <c r="T52" i="7"/>
  <c r="T53" i="7"/>
  <c r="V53" i="7" s="1"/>
  <c r="T54" i="7"/>
  <c r="V54" i="7" s="1"/>
  <c r="T55" i="7"/>
  <c r="V55" i="7" s="1"/>
  <c r="T56" i="7"/>
  <c r="V56" i="7" s="1"/>
  <c r="T57" i="7"/>
  <c r="V57" i="7" s="1"/>
  <c r="T58" i="7"/>
  <c r="V58" i="7" s="1"/>
  <c r="R55" i="7"/>
  <c r="R56" i="7"/>
  <c r="R57" i="7"/>
  <c r="R58" i="7"/>
  <c r="P55" i="7"/>
  <c r="P56" i="7"/>
  <c r="P57" i="7"/>
  <c r="P58" i="7"/>
  <c r="N55" i="7"/>
  <c r="N56" i="7"/>
  <c r="N57" i="7"/>
  <c r="N58" i="7"/>
  <c r="E49" i="7"/>
  <c r="E50" i="7"/>
  <c r="E51" i="7"/>
  <c r="E52" i="7"/>
  <c r="E53" i="7"/>
  <c r="E54" i="7"/>
  <c r="E55" i="7"/>
  <c r="F55" i="7" s="1"/>
  <c r="E56" i="7"/>
  <c r="F56" i="7" s="1"/>
  <c r="E57" i="7"/>
  <c r="F57" i="7" s="1"/>
  <c r="E58" i="7"/>
  <c r="F58" i="7" s="1"/>
  <c r="R54" i="7" l="1"/>
  <c r="P54" i="7"/>
  <c r="N54" i="7"/>
  <c r="R53" i="7"/>
  <c r="P53" i="7"/>
  <c r="N53" i="7"/>
  <c r="R52" i="7"/>
  <c r="P52" i="7"/>
  <c r="N52" i="7"/>
  <c r="R51" i="7"/>
  <c r="P51" i="7"/>
  <c r="N51" i="7"/>
  <c r="F51" i="7"/>
  <c r="F52" i="7"/>
  <c r="F53" i="7"/>
  <c r="F54" i="7"/>
  <c r="F50" i="7" l="1"/>
  <c r="F49" i="7"/>
  <c r="F47" i="7"/>
  <c r="X47" i="7"/>
  <c r="U47" i="7"/>
  <c r="U48" i="7"/>
  <c r="U49" i="7"/>
  <c r="V47" i="7"/>
  <c r="V48" i="7"/>
  <c r="R47" i="7"/>
  <c r="R48" i="7"/>
  <c r="R49" i="7"/>
  <c r="R50" i="7"/>
  <c r="P47" i="7"/>
  <c r="P48" i="7"/>
  <c r="P49" i="7"/>
  <c r="P50" i="7"/>
  <c r="N47" i="7"/>
  <c r="N48" i="7"/>
  <c r="N49" i="7"/>
  <c r="N50" i="7"/>
  <c r="E47" i="7"/>
  <c r="E48" i="7"/>
  <c r="F48" i="7" s="1"/>
  <c r="X31" i="7" l="1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V31" i="7"/>
  <c r="V32" i="7"/>
  <c r="V33" i="7"/>
  <c r="V34" i="7"/>
  <c r="V35" i="7"/>
  <c r="V36" i="7"/>
  <c r="V37" i="7"/>
  <c r="V38" i="7"/>
  <c r="V39" i="7"/>
  <c r="V40" i="7"/>
  <c r="V41" i="7"/>
  <c r="V42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V43" i="7" s="1"/>
  <c r="T44" i="7"/>
  <c r="V44" i="7" s="1"/>
  <c r="T45" i="7"/>
  <c r="V45" i="7" s="1"/>
  <c r="T46" i="7"/>
  <c r="V46" i="7" s="1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N41" i="7"/>
  <c r="N42" i="7"/>
  <c r="N43" i="7"/>
  <c r="N44" i="7"/>
  <c r="N45" i="7"/>
  <c r="N46" i="7"/>
  <c r="F43" i="7"/>
  <c r="E43" i="7"/>
  <c r="E44" i="7"/>
  <c r="F44" i="7" s="1"/>
  <c r="E45" i="7"/>
  <c r="F45" i="7" s="1"/>
  <c r="E46" i="7"/>
  <c r="F46" i="7" s="1"/>
  <c r="E32" i="7"/>
  <c r="E33" i="7"/>
  <c r="E34" i="7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N40" i="7" l="1"/>
  <c r="N39" i="7"/>
  <c r="N38" i="7" l="1"/>
  <c r="N37" i="7"/>
  <c r="N36" i="7"/>
  <c r="N35" i="7"/>
  <c r="N31" i="7" l="1"/>
  <c r="N32" i="7"/>
  <c r="N33" i="7"/>
  <c r="N34" i="7"/>
  <c r="F34" i="7"/>
  <c r="F33" i="7"/>
  <c r="E31" i="7"/>
  <c r="F31" i="7" s="1"/>
  <c r="F32" i="7"/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<sst xmlns="http://schemas.openxmlformats.org/spreadsheetml/2006/main" count="2654" uniqueCount="162">
  <si>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</si>
  <si>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</si>
  <si>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</si>
  <si>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</si>
  <si>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</si>
  <si>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</si>
  <si>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</si>
  <si>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</si>
  <si>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</si>
  <si>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</si>
  <si>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</si>
  <si>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</si>
  <si>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</si>
  <si>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</si>
  <si>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</si>
  <si>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</si>
  <si>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</si>
  <si>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</si>
  <si>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</si>
  <si>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</si>
  <si>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</si>
  <si>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</si>
  <si>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</si>
  <si>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</si>
  <si>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</si>
  <si>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</si>
  <si>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</si>
  <si>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</si>
  <si>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</si>
  <si>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</si>
  <si>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</si>
  <si>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</si>
  <si>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</si>
  <si>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</si>
  <si>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</si>
  <si>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</si>
  <si>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</si>
  <si>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</si>
  <si>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</si>
  <si>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</si>
  <si>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</si>
  <si>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</si>
  <si>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</si>
  <si>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</si>
  <si>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</si>
  <si>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</si>
  <si>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</si>
  <si>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</si>
  <si>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</si>
  <si>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</si>
  <si>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</si>
  <si>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</si>
  <si>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</si>
  <si>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</si>
  <si>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</si>
  <si>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</si>
  <si>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</si>
  <si>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</si>
  <si>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</si>
  <si>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</si>
  <si>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</si>
  <si>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</si>
  <si>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</si>
  <si>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</si>
  <si>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</si>
  <si>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</si>
  <si>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</si>
  <si>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</si>
  <si>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</si>
  <si>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</si>
  <si>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</si>
  <si>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</si>
  <si>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</si>
  <si>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</si>
  <si>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</si>
  <si>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</si>
  <si>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</si>
  <si>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</si>
  <si>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</si>
  <si>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</si>
  <si>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</si>
  <si>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</si>
  <si>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</si>
  <si>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</si>
  <si>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</si>
  <si>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</si>
  <si>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</si>
  <si>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</si>
  <si>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</si>
  <si>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</si>
  <si>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</si>
  <si>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</si>
  <si>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</si>
  <si>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</si>
  <si>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</si>
  <si>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</si>
  <si>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</si>
  <si>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</si>
  <si>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</si>
  <si>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</si>
  <si>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</si>
  <si>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</si>
  <si>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</si>
  <si>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</si>
  <si>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</si>
  <si>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</si>
  <si>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</si>
  <si>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</si>
  <si>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</si>
  <si>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</si>
  <si>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</si>
  <si>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</si>
  <si>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</si>
  <si>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</si>
  <si>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</si>
  <si>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</si>
  <si>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</si>
  <si>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</si>
  <si>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</si>
  <si>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</si>
  <si>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</si>
  <si>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</si>
  <si>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</si>
  <si>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</si>
  <si>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</si>
  <si>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</si>
  <si>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</si>
  <si>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</si>
  <si>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</si>
  <si>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</si>
  <si>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</si>
  <si>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</si>
  <si>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</si>
  <si>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</si>
  <si>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</si>
  <si>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</si>
  <si>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</si>
  <si>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</si>
  <si>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</si>
  <si>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</si>
  <si>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</si>
  <si>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</si>
  <si>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</si>
  <si>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</si>
  <si>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</si>
  <si>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</si>
  <si>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</si>
  <si>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</si>
  <si>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</si>
  <si>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</si>
  <si>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</si>
  <si>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</si>
  <si>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</si>
  <si>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</si>
  <si>
    <t>AED01646C258</t>
  </si>
  <si>
    <t>AED01647C256</t>
  </si>
  <si>
    <t>AED01655C259</t>
  </si>
  <si>
    <t>AED01658C253</t>
  </si>
  <si>
    <t>AED01664C269</t>
  </si>
  <si>
    <t>AED01665C266</t>
  </si>
  <si>
    <t>AED01666C264</t>
  </si>
  <si>
    <t>AED01687C252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</si>
</sst>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topLeftCell="A25" zoomScale="80" zoomScaleNormal="80" workbookViewId="0">
      <selection activeCell="W63" sqref="W63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9.140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62" si="0">A7+2</f>
        <v>45665</v>
      </c>
      <c r="F7" s="6">
        <f t="shared" ref="F7:F62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52" si="2">M7/L7</f>
        <v>1.3985714285714286</v>
      </c>
      <c r="O7" s="9">
        <v>99.647745200000003</v>
      </c>
      <c r="P7" s="13">
        <f t="shared" ref="P7:P62" si="3">100*((100-O7)/O7)*360/G7</f>
        <v>4.5450002673158831</v>
      </c>
      <c r="Q7" s="9">
        <v>99.645042200000006</v>
      </c>
      <c r="R7" s="13">
        <f t="shared" ref="R7:R62" si="4">100*((100-Q7)/Q7)*360/G7</f>
        <v>4.580000210845478</v>
      </c>
      <c r="S7" s="9">
        <v>99.651684099999997</v>
      </c>
      <c r="T7" s="13">
        <f t="shared" ref="T7:T62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62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9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  <row r="31" spans="1:24" x14ac:dyDescent="0.25">
      <c r="A31" s="6">
        <v>45761</v>
      </c>
      <c r="B31" s="16" t="s">
        <v>154</v>
      </c>
      <c r="C31" s="11">
        <v>6000</v>
      </c>
      <c r="D31" s="7" t="s">
        <v>13</v>
      </c>
      <c r="E31" s="6">
        <f t="shared" si="0"/>
        <v>45763</v>
      </c>
      <c r="F31" s="6">
        <f>E31+G31</f>
        <v>45791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6000</v>
      </c>
      <c r="M31" s="11">
        <v>7455</v>
      </c>
      <c r="N31" s="12">
        <f t="shared" si="2"/>
        <v>1.2424999999999999</v>
      </c>
      <c r="O31" s="9">
        <v>99.6462006</v>
      </c>
      <c r="P31" s="13">
        <f t="shared" si="3"/>
        <v>4.565000372499326</v>
      </c>
      <c r="Q31" s="9">
        <v>99.641953200000003</v>
      </c>
      <c r="R31" s="13">
        <f t="shared" si="4"/>
        <v>4.6200006215281766</v>
      </c>
      <c r="S31" s="9">
        <v>99.6526882</v>
      </c>
      <c r="T31" s="13">
        <f t="shared" si="5"/>
        <v>4.4810004719686303</v>
      </c>
      <c r="U31" s="31">
        <f t="shared" si="8"/>
        <v>99.6526882</v>
      </c>
      <c r="V31" s="13">
        <f t="shared" si="8"/>
        <v>4.4810004719686303</v>
      </c>
      <c r="W31" s="9">
        <v>99.635775899999999</v>
      </c>
      <c r="X31" s="13">
        <f t="shared" si="7"/>
        <v>4.6999998177505047</v>
      </c>
    </row>
    <row r="32" spans="1:24" x14ac:dyDescent="0.25">
      <c r="A32" s="6">
        <v>45761</v>
      </c>
      <c r="B32" s="16" t="s">
        <v>150</v>
      </c>
      <c r="C32" s="11">
        <v>2700</v>
      </c>
      <c r="D32" s="7" t="s">
        <v>12</v>
      </c>
      <c r="E32" s="6">
        <f t="shared" si="0"/>
        <v>45763</v>
      </c>
      <c r="F32" s="6">
        <f t="shared" si="1"/>
        <v>45805</v>
      </c>
      <c r="G32" s="9">
        <v>42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2700</v>
      </c>
      <c r="M32" s="11">
        <v>4925</v>
      </c>
      <c r="N32" s="12">
        <f t="shared" si="2"/>
        <v>1.8240740740740742</v>
      </c>
      <c r="O32" s="9">
        <v>99.468160299999994</v>
      </c>
      <c r="P32" s="13">
        <f t="shared" si="3"/>
        <v>4.5830002145923405</v>
      </c>
      <c r="Q32" s="9">
        <v>99.4661981</v>
      </c>
      <c r="R32" s="13">
        <f t="shared" si="4"/>
        <v>4.5999997431719049</v>
      </c>
      <c r="S32" s="9">
        <v>99.477741899999998</v>
      </c>
      <c r="T32" s="13">
        <f t="shared" si="5"/>
        <v>4.4999996124761426</v>
      </c>
      <c r="U32" s="31">
        <f t="shared" si="8"/>
        <v>99.477741899999998</v>
      </c>
      <c r="V32" s="13">
        <f t="shared" si="8"/>
        <v>4.4999996124761426</v>
      </c>
      <c r="W32" s="9">
        <v>99.460427199999998</v>
      </c>
      <c r="X32" s="13">
        <f t="shared" si="7"/>
        <v>4.6499998486691911</v>
      </c>
    </row>
    <row r="33" spans="1:24" x14ac:dyDescent="0.25">
      <c r="A33" s="6">
        <v>45761</v>
      </c>
      <c r="B33" s="16" t="s">
        <v>151</v>
      </c>
      <c r="C33" s="11">
        <v>3500</v>
      </c>
      <c r="D33" s="7" t="s">
        <v>12</v>
      </c>
      <c r="E33" s="6">
        <f t="shared" si="0"/>
        <v>45763</v>
      </c>
      <c r="F33" s="6">
        <f t="shared" si="1"/>
        <v>45889</v>
      </c>
      <c r="G33" s="9">
        <v>126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3500</v>
      </c>
      <c r="M33" s="11">
        <v>6940</v>
      </c>
      <c r="N33" s="12">
        <f t="shared" si="2"/>
        <v>1.9828571428571429</v>
      </c>
      <c r="O33" s="9">
        <v>98.443655000000007</v>
      </c>
      <c r="P33" s="13">
        <f t="shared" si="3"/>
        <v>4.517000105288635</v>
      </c>
      <c r="Q33" s="9">
        <v>98.419578400000006</v>
      </c>
      <c r="R33" s="13">
        <f t="shared" si="4"/>
        <v>4.5880000291834913</v>
      </c>
      <c r="S33" s="9">
        <v>98.469779599999995</v>
      </c>
      <c r="T33" s="13">
        <f t="shared" si="5"/>
        <v>4.4400000725850095</v>
      </c>
      <c r="U33" s="31">
        <f t="shared" si="8"/>
        <v>98.469779599999995</v>
      </c>
      <c r="V33" s="13">
        <f t="shared" si="8"/>
        <v>4.4400000725850095</v>
      </c>
      <c r="W33" s="9">
        <v>98.381622300000004</v>
      </c>
      <c r="X33" s="13">
        <f t="shared" si="7"/>
        <v>4.7000000382330294</v>
      </c>
    </row>
    <row r="34" spans="1:24" x14ac:dyDescent="0.25">
      <c r="A34" s="6">
        <v>45761</v>
      </c>
      <c r="B34" s="16" t="s">
        <v>152</v>
      </c>
      <c r="C34" s="11">
        <v>12000</v>
      </c>
      <c r="D34" s="7" t="s">
        <v>12</v>
      </c>
      <c r="E34" s="6">
        <f t="shared" si="0"/>
        <v>45763</v>
      </c>
      <c r="F34" s="6">
        <f t="shared" si="1"/>
        <v>46057</v>
      </c>
      <c r="G34" s="9">
        <v>294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12000</v>
      </c>
      <c r="M34" s="11">
        <v>15600</v>
      </c>
      <c r="N34" s="12">
        <f t="shared" si="2"/>
        <v>1.3</v>
      </c>
      <c r="O34" s="9">
        <v>96.503159800000006</v>
      </c>
      <c r="P34" s="13">
        <f t="shared" si="3"/>
        <v>4.4369999404487226</v>
      </c>
      <c r="Q34" s="9">
        <v>96.440075399999998</v>
      </c>
      <c r="R34" s="13">
        <f t="shared" si="4"/>
        <v>4.5199999366018515</v>
      </c>
      <c r="S34" s="9">
        <v>96.584607300000002</v>
      </c>
      <c r="T34" s="13">
        <f t="shared" si="5"/>
        <v>4.3300000146131765</v>
      </c>
      <c r="U34" s="31">
        <f t="shared" si="8"/>
        <v>96.584607300000002</v>
      </c>
      <c r="V34" s="13">
        <f t="shared" si="8"/>
        <v>4.3300000146131765</v>
      </c>
      <c r="W34" s="9">
        <v>96.295975299999995</v>
      </c>
      <c r="X34" s="13">
        <f t="shared" si="7"/>
        <v>4.7100000128246258</v>
      </c>
    </row>
    <row r="35" spans="1:24" x14ac:dyDescent="0.25">
      <c r="A35" s="6">
        <v>45775</v>
      </c>
      <c r="B35" s="16" t="s">
        <v>150</v>
      </c>
      <c r="C35" s="11">
        <v>4500</v>
      </c>
      <c r="D35" s="7" t="s">
        <v>12</v>
      </c>
      <c r="E35" s="6">
        <f t="shared" si="0"/>
        <v>45777</v>
      </c>
      <c r="F35" s="6">
        <f t="shared" si="1"/>
        <v>45805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4500</v>
      </c>
      <c r="M35" s="11">
        <v>6980</v>
      </c>
      <c r="N35" s="12">
        <f t="shared" si="2"/>
        <v>1.5511111111111111</v>
      </c>
      <c r="O35" s="9">
        <v>99.647281800000002</v>
      </c>
      <c r="P35" s="13">
        <f t="shared" si="3"/>
        <v>4.5510004927342251</v>
      </c>
      <c r="Q35" s="9">
        <v>99.6458145</v>
      </c>
      <c r="R35" s="13">
        <f t="shared" si="4"/>
        <v>4.5699998482410615</v>
      </c>
      <c r="S35" s="9">
        <v>99.653383399999996</v>
      </c>
      <c r="T35" s="13">
        <f t="shared" si="5"/>
        <v>4.4719998366429765</v>
      </c>
      <c r="U35" s="31">
        <f t="shared" si="8"/>
        <v>99.653383399999996</v>
      </c>
      <c r="V35" s="13">
        <f t="shared" si="8"/>
        <v>4.4719998366429765</v>
      </c>
      <c r="W35" s="9">
        <v>99.639636600000003</v>
      </c>
      <c r="X35" s="13">
        <f t="shared" si="7"/>
        <v>4.6500006146004722</v>
      </c>
    </row>
    <row r="36" spans="1:24" x14ac:dyDescent="0.25">
      <c r="A36" s="6">
        <v>45775</v>
      </c>
      <c r="B36" s="16" t="s">
        <v>155</v>
      </c>
      <c r="C36" s="11">
        <v>6000</v>
      </c>
      <c r="D36" s="7" t="s">
        <v>13</v>
      </c>
      <c r="E36" s="6">
        <f t="shared" si="0"/>
        <v>45777</v>
      </c>
      <c r="F36" s="6">
        <f t="shared" si="1"/>
        <v>45861</v>
      </c>
      <c r="G36" s="9">
        <v>84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6000</v>
      </c>
      <c r="M36" s="11">
        <v>7400</v>
      </c>
      <c r="N36" s="12">
        <f t="shared" si="2"/>
        <v>1.2333333333333334</v>
      </c>
      <c r="O36" s="9">
        <v>98.950400099999996</v>
      </c>
      <c r="P36" s="13">
        <f t="shared" si="3"/>
        <v>4.5460000981989994</v>
      </c>
      <c r="Q36" s="9">
        <v>98.944917399999994</v>
      </c>
      <c r="R36" s="13">
        <f t="shared" si="4"/>
        <v>4.5699998446090939</v>
      </c>
      <c r="S36" s="9">
        <v>98.960910400000003</v>
      </c>
      <c r="T36" s="13">
        <f t="shared" si="5"/>
        <v>4.5000001766931303</v>
      </c>
      <c r="U36" s="31">
        <f t="shared" si="8"/>
        <v>98.960910400000003</v>
      </c>
      <c r="V36" s="13">
        <f t="shared" si="8"/>
        <v>4.5000001766931303</v>
      </c>
      <c r="W36" s="9">
        <v>98.933496899999994</v>
      </c>
      <c r="X36" s="13">
        <f t="shared" si="7"/>
        <v>4.6200000148065081</v>
      </c>
    </row>
    <row r="37" spans="1:24" x14ac:dyDescent="0.25">
      <c r="A37" s="6">
        <v>45775</v>
      </c>
      <c r="B37" s="16" t="s">
        <v>151</v>
      </c>
      <c r="C37" s="11">
        <v>6000</v>
      </c>
      <c r="D37" s="7" t="s">
        <v>12</v>
      </c>
      <c r="E37" s="6">
        <f t="shared" si="0"/>
        <v>45777</v>
      </c>
      <c r="F37" s="6">
        <f t="shared" si="1"/>
        <v>45889</v>
      </c>
      <c r="G37" s="9">
        <v>112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6000</v>
      </c>
      <c r="M37" s="11">
        <v>6700</v>
      </c>
      <c r="N37" s="12">
        <f t="shared" si="2"/>
        <v>1.1166666666666667</v>
      </c>
      <c r="O37" s="9">
        <v>98.604807699999995</v>
      </c>
      <c r="P37" s="13">
        <f t="shared" si="3"/>
        <v>4.5480000247203405</v>
      </c>
      <c r="Q37" s="9">
        <v>98.589080699999997</v>
      </c>
      <c r="R37" s="13">
        <f t="shared" si="4"/>
        <v>4.6000000383409709</v>
      </c>
      <c r="S37" s="9">
        <v>98.625381399999995</v>
      </c>
      <c r="T37" s="13">
        <f t="shared" si="5"/>
        <v>4.4799998396472063</v>
      </c>
      <c r="U37" s="31">
        <f t="shared" si="8"/>
        <v>98.625381399999995</v>
      </c>
      <c r="V37" s="13">
        <f t="shared" si="8"/>
        <v>4.4799998396472063</v>
      </c>
      <c r="W37" s="9">
        <v>98.566406400000005</v>
      </c>
      <c r="X37" s="13">
        <f t="shared" si="7"/>
        <v>4.6749999283441568</v>
      </c>
    </row>
    <row r="38" spans="1:24" x14ac:dyDescent="0.25">
      <c r="A38" s="6">
        <v>45775</v>
      </c>
      <c r="B38" s="16" t="s">
        <v>152</v>
      </c>
      <c r="C38" s="11">
        <v>16500</v>
      </c>
      <c r="D38" s="7" t="s">
        <v>12</v>
      </c>
      <c r="E38" s="6">
        <f t="shared" si="0"/>
        <v>45777</v>
      </c>
      <c r="F38" s="6">
        <f t="shared" si="1"/>
        <v>46057</v>
      </c>
      <c r="G38" s="9">
        <v>280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16500</v>
      </c>
      <c r="M38" s="11">
        <v>18455</v>
      </c>
      <c r="N38" s="12">
        <f t="shared" si="2"/>
        <v>1.1184848484848484</v>
      </c>
      <c r="O38" s="9">
        <v>96.656854199999998</v>
      </c>
      <c r="P38" s="13">
        <f t="shared" si="3"/>
        <v>4.4470000082888248</v>
      </c>
      <c r="Q38" s="9">
        <v>96.618357500000002</v>
      </c>
      <c r="R38" s="13">
        <f t="shared" si="4"/>
        <v>4.4999999833660684</v>
      </c>
      <c r="S38" s="9">
        <v>96.7637888</v>
      </c>
      <c r="T38" s="13">
        <f t="shared" si="5"/>
        <v>4.3000000548020827</v>
      </c>
      <c r="U38" s="31">
        <f t="shared" si="8"/>
        <v>96.7637888</v>
      </c>
      <c r="V38" s="13">
        <f t="shared" si="8"/>
        <v>4.3000000548020827</v>
      </c>
      <c r="W38" s="9">
        <v>96.509570499999995</v>
      </c>
      <c r="X38" s="13">
        <f t="shared" si="7"/>
        <v>4.650000044740203</v>
      </c>
    </row>
    <row r="39" spans="1:24" x14ac:dyDescent="0.25">
      <c r="A39" s="6">
        <v>45789</v>
      </c>
      <c r="B39" s="16" t="s">
        <v>156</v>
      </c>
      <c r="C39" s="11">
        <v>8000</v>
      </c>
      <c r="D39" s="7" t="s">
        <v>13</v>
      </c>
      <c r="E39" s="6">
        <f t="shared" si="0"/>
        <v>45791</v>
      </c>
      <c r="F39" s="6">
        <f t="shared" si="1"/>
        <v>45819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5942</v>
      </c>
      <c r="M39" s="11">
        <v>5942</v>
      </c>
      <c r="N39" s="12">
        <f t="shared" si="2"/>
        <v>1</v>
      </c>
      <c r="O39" s="9">
        <v>99.647745200000003</v>
      </c>
      <c r="P39" s="13">
        <f t="shared" si="3"/>
        <v>4.5450002673158831</v>
      </c>
      <c r="Q39" s="9">
        <v>99.631915399999997</v>
      </c>
      <c r="R39" s="13">
        <f t="shared" si="4"/>
        <v>4.7500003053382285</v>
      </c>
      <c r="S39" s="9">
        <v>99.652919999999995</v>
      </c>
      <c r="T39" s="13">
        <f t="shared" si="5"/>
        <v>4.4779993831161322</v>
      </c>
      <c r="U39" s="31">
        <f t="shared" si="8"/>
        <v>99.652919999999995</v>
      </c>
      <c r="V39" s="13">
        <f t="shared" si="8"/>
        <v>4.4779993831161322</v>
      </c>
      <c r="W39" s="9">
        <v>99.631915399999997</v>
      </c>
      <c r="X39" s="13">
        <f t="shared" si="7"/>
        <v>4.7500003053382285</v>
      </c>
    </row>
    <row r="40" spans="1:24" x14ac:dyDescent="0.25">
      <c r="A40" s="6">
        <v>45789</v>
      </c>
      <c r="B40" s="16" t="s">
        <v>155</v>
      </c>
      <c r="C40" s="11">
        <v>4000</v>
      </c>
      <c r="D40" s="7" t="s">
        <v>12</v>
      </c>
      <c r="E40" s="6">
        <f t="shared" si="0"/>
        <v>45791</v>
      </c>
      <c r="F40" s="6">
        <f t="shared" si="1"/>
        <v>45861</v>
      </c>
      <c r="G40" s="9">
        <v>70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4000</v>
      </c>
      <c r="M40" s="11">
        <v>4020</v>
      </c>
      <c r="N40" s="12">
        <f t="shared" si="2"/>
        <v>1.0049999999999999</v>
      </c>
      <c r="O40" s="9">
        <v>99.119215600000004</v>
      </c>
      <c r="P40" s="13">
        <f t="shared" si="3"/>
        <v>4.5700001916249242</v>
      </c>
      <c r="Q40" s="9">
        <v>99.110428799999994</v>
      </c>
      <c r="R40" s="13">
        <f t="shared" si="4"/>
        <v>4.6160002084463096</v>
      </c>
      <c r="S40" s="9">
        <v>99.132589800000005</v>
      </c>
      <c r="T40" s="13">
        <f t="shared" si="5"/>
        <v>4.5000002036233662</v>
      </c>
      <c r="U40" s="31">
        <f t="shared" ref="U40:V55" si="9">S40</f>
        <v>99.132589800000005</v>
      </c>
      <c r="V40" s="13">
        <f t="shared" si="9"/>
        <v>4.5000002036233662</v>
      </c>
      <c r="W40" s="9">
        <v>99.084841400000002</v>
      </c>
      <c r="X40" s="13">
        <f t="shared" si="7"/>
        <v>4.7499999761387652</v>
      </c>
    </row>
    <row r="41" spans="1:24" x14ac:dyDescent="0.25">
      <c r="A41" s="6">
        <v>45789</v>
      </c>
      <c r="B41" s="16" t="s">
        <v>151</v>
      </c>
      <c r="C41" s="11">
        <v>3200</v>
      </c>
      <c r="D41" s="7" t="s">
        <v>12</v>
      </c>
      <c r="E41" s="6">
        <f t="shared" si="0"/>
        <v>45791</v>
      </c>
      <c r="F41" s="6">
        <f t="shared" si="1"/>
        <v>45889</v>
      </c>
      <c r="G41" s="9">
        <v>98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2225</v>
      </c>
      <c r="M41" s="11">
        <v>2225</v>
      </c>
      <c r="N41" s="12">
        <f t="shared" si="2"/>
        <v>1</v>
      </c>
      <c r="O41" s="9">
        <v>98.762998899999999</v>
      </c>
      <c r="P41" s="13">
        <f t="shared" si="3"/>
        <v>4.6010000952587413</v>
      </c>
      <c r="Q41" s="9">
        <v>98.723450900000003</v>
      </c>
      <c r="R41" s="13">
        <f t="shared" si="4"/>
        <v>4.75000012465763</v>
      </c>
      <c r="S41" s="9">
        <v>98.789824600000003</v>
      </c>
      <c r="T41" s="13">
        <f t="shared" si="5"/>
        <v>4.500000180903525</v>
      </c>
      <c r="U41" s="31">
        <f t="shared" si="9"/>
        <v>98.789824600000003</v>
      </c>
      <c r="V41" s="13">
        <f t="shared" si="9"/>
        <v>4.500000180903525</v>
      </c>
      <c r="W41" s="9">
        <v>98.723450900000003</v>
      </c>
      <c r="X41" s="13">
        <f t="shared" si="7"/>
        <v>4.75000012465763</v>
      </c>
    </row>
    <row r="42" spans="1:24" x14ac:dyDescent="0.25">
      <c r="A42" s="6">
        <v>45789</v>
      </c>
      <c r="B42" s="16" t="s">
        <v>152</v>
      </c>
      <c r="C42" s="11">
        <v>12000</v>
      </c>
      <c r="D42" s="7" t="s">
        <v>12</v>
      </c>
      <c r="E42" s="6">
        <f t="shared" si="0"/>
        <v>45791</v>
      </c>
      <c r="F42" s="6">
        <f t="shared" si="1"/>
        <v>46057</v>
      </c>
      <c r="G42" s="9">
        <v>266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11840</v>
      </c>
      <c r="M42" s="11">
        <v>11840</v>
      </c>
      <c r="N42" s="12">
        <f t="shared" si="2"/>
        <v>1</v>
      </c>
      <c r="O42" s="9">
        <v>96.730118899999994</v>
      </c>
      <c r="P42" s="13">
        <f t="shared" si="3"/>
        <v>4.5750000545912819</v>
      </c>
      <c r="Q42" s="9">
        <v>96.647227200000003</v>
      </c>
      <c r="R42" s="13">
        <f t="shared" si="4"/>
        <v>4.6949999286894144</v>
      </c>
      <c r="S42" s="9">
        <v>96.802766000000005</v>
      </c>
      <c r="T42" s="13">
        <f t="shared" si="5"/>
        <v>4.4699999677928091</v>
      </c>
      <c r="U42" s="31">
        <f t="shared" si="9"/>
        <v>96.802766000000005</v>
      </c>
      <c r="V42" s="13">
        <f t="shared" si="9"/>
        <v>4.4699999677928091</v>
      </c>
      <c r="W42" s="9">
        <v>96.647227200000003</v>
      </c>
      <c r="X42" s="13">
        <f t="shared" si="7"/>
        <v>4.6949999286894144</v>
      </c>
    </row>
    <row r="43" spans="1:24" x14ac:dyDescent="0.25">
      <c r="A43" s="6">
        <v>45803</v>
      </c>
      <c r="B43" s="16" t="s">
        <v>136</v>
      </c>
      <c r="C43" s="11">
        <v>4500</v>
      </c>
      <c r="D43" s="7" t="s">
        <v>12</v>
      </c>
      <c r="E43" s="6">
        <f t="shared" si="0"/>
        <v>45805</v>
      </c>
      <c r="F43" s="6">
        <f t="shared" si="1"/>
        <v>45833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4500</v>
      </c>
      <c r="M43" s="11">
        <v>5965</v>
      </c>
      <c r="N43" s="12">
        <f t="shared" si="2"/>
        <v>1.3255555555555556</v>
      </c>
      <c r="O43" s="9">
        <v>99.646895700000002</v>
      </c>
      <c r="P43" s="13">
        <f t="shared" si="3"/>
        <v>4.5559998599850067</v>
      </c>
      <c r="Q43" s="9">
        <v>99.643497699999998</v>
      </c>
      <c r="R43" s="13">
        <f t="shared" si="4"/>
        <v>4.6000001061785616</v>
      </c>
      <c r="S43" s="9">
        <v>99.653228900000002</v>
      </c>
      <c r="T43" s="13">
        <f t="shared" si="5"/>
        <v>4.4740001108268617</v>
      </c>
      <c r="U43" s="31">
        <f t="shared" si="9"/>
        <v>99.653228900000002</v>
      </c>
      <c r="V43" s="13">
        <f t="shared" si="9"/>
        <v>4.4740001108268617</v>
      </c>
      <c r="W43" s="9">
        <v>99.631915399999997</v>
      </c>
      <c r="X43" s="13">
        <f t="shared" si="7"/>
        <v>4.7500003053382285</v>
      </c>
    </row>
    <row r="44" spans="1:24" x14ac:dyDescent="0.25">
      <c r="A44" s="6">
        <v>45803</v>
      </c>
      <c r="B44" s="16" t="s">
        <v>155</v>
      </c>
      <c r="C44" s="11">
        <v>2500</v>
      </c>
      <c r="D44" s="7" t="s">
        <v>12</v>
      </c>
      <c r="E44" s="6">
        <f t="shared" si="0"/>
        <v>45805</v>
      </c>
      <c r="F44" s="6">
        <f t="shared" si="1"/>
        <v>45861</v>
      </c>
      <c r="G44" s="9">
        <v>56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2500</v>
      </c>
      <c r="M44" s="11">
        <v>5375</v>
      </c>
      <c r="N44" s="12">
        <f t="shared" si="2"/>
        <v>2.15</v>
      </c>
      <c r="O44" s="9">
        <v>99.293362200000004</v>
      </c>
      <c r="P44" s="13">
        <f t="shared" si="3"/>
        <v>4.5750002525632505</v>
      </c>
      <c r="Q44" s="9">
        <v>99.291061799999994</v>
      </c>
      <c r="R44" s="13">
        <f t="shared" si="4"/>
        <v>4.5900001213834276</v>
      </c>
      <c r="S44" s="9">
        <v>99.297196499999998</v>
      </c>
      <c r="T44" s="13">
        <f t="shared" si="5"/>
        <v>4.5500000596693697</v>
      </c>
      <c r="U44" s="31">
        <f t="shared" si="9"/>
        <v>99.297196499999998</v>
      </c>
      <c r="V44" s="13">
        <f t="shared" si="9"/>
        <v>4.5500000596693697</v>
      </c>
      <c r="W44" s="9">
        <v>99.281861199999994</v>
      </c>
      <c r="X44" s="13">
        <f t="shared" si="7"/>
        <v>4.6500000258139877</v>
      </c>
    </row>
    <row r="45" spans="1:24" x14ac:dyDescent="0.25">
      <c r="A45" s="6">
        <v>45803</v>
      </c>
      <c r="B45" s="16" t="s">
        <v>151</v>
      </c>
      <c r="C45" s="11">
        <v>2000</v>
      </c>
      <c r="D45" s="7" t="s">
        <v>12</v>
      </c>
      <c r="E45" s="6">
        <f t="shared" si="0"/>
        <v>45805</v>
      </c>
      <c r="F45" s="6">
        <f t="shared" si="1"/>
        <v>45889</v>
      </c>
      <c r="G45" s="9">
        <v>84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2000</v>
      </c>
      <c r="M45" s="11">
        <v>3270</v>
      </c>
      <c r="N45" s="12">
        <f t="shared" si="2"/>
        <v>1.635</v>
      </c>
      <c r="O45" s="9">
        <v>98.934182100000001</v>
      </c>
      <c r="P45" s="13">
        <f t="shared" si="3"/>
        <v>4.6169998104224437</v>
      </c>
      <c r="Q45" s="9">
        <v>98.926645899999997</v>
      </c>
      <c r="R45" s="13">
        <f t="shared" si="4"/>
        <v>4.6499999652773161</v>
      </c>
      <c r="S45" s="9">
        <v>98.942633099999995</v>
      </c>
      <c r="T45" s="13">
        <f t="shared" si="5"/>
        <v>4.5799998308024117</v>
      </c>
      <c r="U45" s="31">
        <f t="shared" si="9"/>
        <v>98.942633099999995</v>
      </c>
      <c r="V45" s="13">
        <f t="shared" si="9"/>
        <v>4.5799998308024117</v>
      </c>
      <c r="W45" s="9">
        <v>98.869591</v>
      </c>
      <c r="X45" s="13">
        <f t="shared" si="7"/>
        <v>4.9000000414687674</v>
      </c>
    </row>
    <row r="46" spans="1:24" x14ac:dyDescent="0.25">
      <c r="A46" s="6">
        <v>45803</v>
      </c>
      <c r="B46" s="16" t="s">
        <v>152</v>
      </c>
      <c r="C46" s="11">
        <v>5000</v>
      </c>
      <c r="D46" s="7" t="s">
        <v>12</v>
      </c>
      <c r="E46" s="6">
        <f t="shared" si="0"/>
        <v>45805</v>
      </c>
      <c r="F46" s="6">
        <f t="shared" si="1"/>
        <v>46057</v>
      </c>
      <c r="G46" s="9">
        <v>252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5485</v>
      </c>
      <c r="N46" s="12">
        <f t="shared" si="2"/>
        <v>1.097</v>
      </c>
      <c r="O46" s="9">
        <v>96.847610299999999</v>
      </c>
      <c r="P46" s="13">
        <f t="shared" si="3"/>
        <v>4.6499999774830361</v>
      </c>
      <c r="Q46" s="9">
        <v>96.814793300000005</v>
      </c>
      <c r="R46" s="13">
        <f t="shared" si="4"/>
        <v>4.7000000006344882</v>
      </c>
      <c r="S46" s="9">
        <v>96.933038699999997</v>
      </c>
      <c r="T46" s="13">
        <f t="shared" si="5"/>
        <v>4.5199999344643365</v>
      </c>
      <c r="U46" s="31">
        <f t="shared" si="9"/>
        <v>96.933038699999997</v>
      </c>
      <c r="V46" s="13">
        <f t="shared" si="9"/>
        <v>4.5199999344643365</v>
      </c>
      <c r="W46" s="9">
        <v>96.716475700000004</v>
      </c>
      <c r="X46" s="13">
        <f t="shared" si="7"/>
        <v>4.8499999261242674</v>
      </c>
    </row>
    <row r="47" spans="1:24" x14ac:dyDescent="0.25">
      <c r="A47" s="6">
        <v>45817</v>
      </c>
      <c r="B47" s="16" t="s">
        <v>157</v>
      </c>
      <c r="C47" s="11">
        <v>5000</v>
      </c>
      <c r="D47" s="7" t="s">
        <v>13</v>
      </c>
      <c r="E47" s="6">
        <f t="shared" si="0"/>
        <v>45819</v>
      </c>
      <c r="F47" s="6">
        <f t="shared" si="1"/>
        <v>45847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5000</v>
      </c>
      <c r="M47" s="11">
        <v>7105</v>
      </c>
      <c r="N47" s="12">
        <f t="shared" si="2"/>
        <v>1.421</v>
      </c>
      <c r="O47" s="9">
        <v>99.647513500000002</v>
      </c>
      <c r="P47" s="13">
        <f t="shared" si="3"/>
        <v>4.5480003730492049</v>
      </c>
      <c r="Q47" s="9">
        <v>99.6458145</v>
      </c>
      <c r="R47" s="13">
        <f t="shared" si="4"/>
        <v>4.5699998482410615</v>
      </c>
      <c r="S47" s="9">
        <v>99.651606900000004</v>
      </c>
      <c r="T47" s="13">
        <f t="shared" si="5"/>
        <v>4.4950001274317639</v>
      </c>
      <c r="U47" s="31">
        <f t="shared" si="9"/>
        <v>99.651606900000004</v>
      </c>
      <c r="V47" s="13">
        <f t="shared" si="9"/>
        <v>4.4950001274317639</v>
      </c>
      <c r="W47" s="9">
        <v>99.643497699999998</v>
      </c>
      <c r="X47" s="13">
        <f t="shared" si="7"/>
        <v>4.6000001061785616</v>
      </c>
    </row>
    <row r="48" spans="1:24" x14ac:dyDescent="0.25">
      <c r="A48" s="6">
        <v>45817</v>
      </c>
      <c r="B48" s="16" t="s">
        <v>155</v>
      </c>
      <c r="C48" s="11">
        <v>2000</v>
      </c>
      <c r="D48" s="7" t="s">
        <v>12</v>
      </c>
      <c r="E48" s="6">
        <f t="shared" si="0"/>
        <v>45819</v>
      </c>
      <c r="F48" s="6">
        <f>E48+G48</f>
        <v>45861</v>
      </c>
      <c r="G48" s="9">
        <v>42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2000</v>
      </c>
      <c r="M48" s="11">
        <v>2265</v>
      </c>
      <c r="N48" s="12">
        <f t="shared" si="2"/>
        <v>1.1325000000000001</v>
      </c>
      <c r="O48" s="9">
        <v>99.468737500000003</v>
      </c>
      <c r="P48" s="13">
        <f t="shared" si="3"/>
        <v>4.5779997674430559</v>
      </c>
      <c r="Q48" s="9">
        <v>99.465043800000004</v>
      </c>
      <c r="R48" s="13">
        <f t="shared" si="4"/>
        <v>4.6100003397805027</v>
      </c>
      <c r="S48" s="9">
        <v>99.471969599999994</v>
      </c>
      <c r="T48" s="13">
        <f t="shared" si="5"/>
        <v>4.5500002416187275</v>
      </c>
      <c r="U48" s="31">
        <f t="shared" si="9"/>
        <v>99.471969599999994</v>
      </c>
      <c r="V48" s="13">
        <f t="shared" si="9"/>
        <v>4.5500002416187275</v>
      </c>
      <c r="W48" s="9">
        <v>99.463889600000002</v>
      </c>
      <c r="X48" s="13">
        <f t="shared" si="7"/>
        <v>4.6200003020995739</v>
      </c>
    </row>
    <row r="49" spans="1:24" x14ac:dyDescent="0.25">
      <c r="A49" s="6">
        <v>45817</v>
      </c>
      <c r="B49" s="16" t="s">
        <v>151</v>
      </c>
      <c r="C49" s="11">
        <v>2000</v>
      </c>
      <c r="D49" s="7" t="s">
        <v>12</v>
      </c>
      <c r="E49" s="6">
        <f t="shared" si="0"/>
        <v>45819</v>
      </c>
      <c r="F49" s="6">
        <f t="shared" si="1"/>
        <v>45889</v>
      </c>
      <c r="G49" s="9">
        <v>70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1860</v>
      </c>
      <c r="M49" s="11">
        <v>1860</v>
      </c>
      <c r="N49" s="12">
        <f t="shared" si="2"/>
        <v>1</v>
      </c>
      <c r="O49" s="9">
        <v>99.106990999999994</v>
      </c>
      <c r="P49" s="13">
        <f t="shared" si="3"/>
        <v>4.6339997491052349</v>
      </c>
      <c r="Q49" s="9">
        <v>99.083886899999996</v>
      </c>
      <c r="R49" s="13">
        <f t="shared" si="4"/>
        <v>4.7549999777007343</v>
      </c>
      <c r="S49" s="9">
        <v>99.121126000000004</v>
      </c>
      <c r="T49" s="13">
        <f t="shared" si="5"/>
        <v>4.560000083707088</v>
      </c>
      <c r="U49" s="31">
        <f t="shared" si="9"/>
        <v>99.121126000000004</v>
      </c>
      <c r="V49" s="13">
        <f t="shared" si="9"/>
        <v>4.560000083707088</v>
      </c>
      <c r="W49" s="9">
        <v>99.083886899999996</v>
      </c>
      <c r="X49" s="13">
        <f t="shared" si="7"/>
        <v>4.7549999777007343</v>
      </c>
    </row>
    <row r="50" spans="1:24" x14ac:dyDescent="0.25">
      <c r="A50" s="6">
        <v>45817</v>
      </c>
      <c r="B50" s="16" t="s">
        <v>152</v>
      </c>
      <c r="C50" s="11">
        <v>5000</v>
      </c>
      <c r="D50" s="7" t="s">
        <v>12</v>
      </c>
      <c r="E50" s="6">
        <f t="shared" si="0"/>
        <v>45819</v>
      </c>
      <c r="F50" s="6">
        <f t="shared" si="1"/>
        <v>46057</v>
      </c>
      <c r="G50" s="9">
        <v>238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1000</v>
      </c>
      <c r="M50" s="11">
        <v>4800</v>
      </c>
      <c r="N50" s="12">
        <f t="shared" si="2"/>
        <v>4.8</v>
      </c>
      <c r="O50" s="9">
        <v>97.028099400000002</v>
      </c>
      <c r="P50" s="13">
        <f t="shared" si="3"/>
        <v>4.6329999863243438</v>
      </c>
      <c r="Q50" s="9">
        <v>97.015653</v>
      </c>
      <c r="R50" s="13">
        <f t="shared" si="4"/>
        <v>4.6529999847836203</v>
      </c>
      <c r="S50" s="9">
        <v>97.048642900000004</v>
      </c>
      <c r="T50" s="13">
        <f t="shared" si="5"/>
        <v>4.6000000585810294</v>
      </c>
      <c r="U50" s="31">
        <f t="shared" si="9"/>
        <v>97.048642900000004</v>
      </c>
      <c r="V50" s="13">
        <f t="shared" si="9"/>
        <v>4.6000000585810294</v>
      </c>
      <c r="W50" s="9">
        <v>96.862202800000006</v>
      </c>
      <c r="X50" s="13">
        <f t="shared" si="7"/>
        <v>4.8999999260250258</v>
      </c>
    </row>
    <row r="51" spans="1:24" x14ac:dyDescent="0.25">
      <c r="A51" s="6">
        <v>45831</v>
      </c>
      <c r="B51" s="16" t="s">
        <v>155</v>
      </c>
      <c r="C51" s="11">
        <v>4100</v>
      </c>
      <c r="D51" s="7" t="s">
        <v>12</v>
      </c>
      <c r="E51" s="6">
        <f t="shared" si="0"/>
        <v>45833</v>
      </c>
      <c r="F51" s="6">
        <f t="shared" si="1"/>
        <v>45861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4100</v>
      </c>
      <c r="M51" s="11">
        <v>7120</v>
      </c>
      <c r="N51" s="12">
        <f t="shared" si="2"/>
        <v>1.7365853658536585</v>
      </c>
      <c r="O51" s="9">
        <v>99.648440300000004</v>
      </c>
      <c r="P51" s="13">
        <f t="shared" si="3"/>
        <v>4.5360000338251458</v>
      </c>
      <c r="Q51" s="9">
        <v>99.646586799999994</v>
      </c>
      <c r="R51" s="13">
        <f t="shared" si="4"/>
        <v>4.5599996406500827</v>
      </c>
      <c r="S51" s="9">
        <v>99.651838600000005</v>
      </c>
      <c r="T51" s="13">
        <f t="shared" si="5"/>
        <v>4.4920002681644382</v>
      </c>
      <c r="U51" s="31">
        <f t="shared" si="9"/>
        <v>99.651838600000005</v>
      </c>
      <c r="V51" s="13">
        <f t="shared" si="9"/>
        <v>4.4920002681644382</v>
      </c>
      <c r="W51" s="9">
        <v>99.638864499999997</v>
      </c>
      <c r="X51" s="13">
        <f t="shared" si="7"/>
        <v>4.6599996272395847</v>
      </c>
    </row>
    <row r="52" spans="1:24" x14ac:dyDescent="0.25">
      <c r="A52" s="6">
        <v>45831</v>
      </c>
      <c r="B52" s="16" t="s">
        <v>158</v>
      </c>
      <c r="C52" s="11">
        <v>2100</v>
      </c>
      <c r="D52" s="7" t="s">
        <v>13</v>
      </c>
      <c r="E52" s="6">
        <f t="shared" si="0"/>
        <v>45833</v>
      </c>
      <c r="F52" s="6">
        <f t="shared" si="1"/>
        <v>45917</v>
      </c>
      <c r="G52" s="9">
        <v>84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2100</v>
      </c>
      <c r="M52" s="11">
        <v>5282</v>
      </c>
      <c r="N52" s="12">
        <f t="shared" si="2"/>
        <v>2.5152380952380953</v>
      </c>
      <c r="O52" s="9">
        <v>98.941262499999993</v>
      </c>
      <c r="P52" s="13">
        <f t="shared" si="3"/>
        <v>4.5860001317159842</v>
      </c>
      <c r="Q52" s="9">
        <v>98.938064800000006</v>
      </c>
      <c r="R52" s="13">
        <f t="shared" si="4"/>
        <v>4.5999998750155759</v>
      </c>
      <c r="S52" s="9">
        <v>98.944917399999994</v>
      </c>
      <c r="T52" s="13">
        <f t="shared" si="5"/>
        <v>4.5699998446090939</v>
      </c>
      <c r="U52" s="31">
        <f t="shared" si="9"/>
        <v>98.944917399999994</v>
      </c>
      <c r="V52" s="13">
        <f t="shared" si="9"/>
        <v>4.5699998446090939</v>
      </c>
      <c r="W52" s="9">
        <v>98.903816000000006</v>
      </c>
      <c r="X52" s="13">
        <f t="shared" si="7"/>
        <v>4.7500001704397352</v>
      </c>
    </row>
    <row r="53" spans="1:24" x14ac:dyDescent="0.25">
      <c r="A53" s="6">
        <v>45831</v>
      </c>
      <c r="B53" s="16" t="s">
        <v>159</v>
      </c>
      <c r="C53" s="11">
        <v>3200</v>
      </c>
      <c r="D53" s="7" t="s">
        <v>13</v>
      </c>
      <c r="E53" s="6">
        <f t="shared" si="0"/>
        <v>45833</v>
      </c>
      <c r="F53" s="6">
        <f t="shared" si="1"/>
        <v>46001</v>
      </c>
      <c r="G53" s="9">
        <v>168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3200</v>
      </c>
      <c r="M53" s="11">
        <v>5282</v>
      </c>
      <c r="N53" s="12">
        <f>M53/L53</f>
        <v>1.650625</v>
      </c>
      <c r="O53" s="9">
        <v>97.900235699999996</v>
      </c>
      <c r="P53" s="13">
        <f t="shared" si="3"/>
        <v>4.5960000978541427</v>
      </c>
      <c r="Q53" s="9">
        <v>97.890843899999993</v>
      </c>
      <c r="R53" s="13">
        <f t="shared" si="4"/>
        <v>4.6169999503760843</v>
      </c>
      <c r="S53" s="9">
        <v>97.925289500000005</v>
      </c>
      <c r="T53" s="13">
        <f t="shared" si="5"/>
        <v>4.5400000724896525</v>
      </c>
      <c r="U53" s="31">
        <f t="shared" si="9"/>
        <v>97.925289500000005</v>
      </c>
      <c r="V53" s="13">
        <f t="shared" si="9"/>
        <v>4.5400000724896525</v>
      </c>
      <c r="W53" s="9">
        <v>97.836317199999996</v>
      </c>
      <c r="X53" s="13">
        <f t="shared" si="7"/>
        <v>4.7390000723137913</v>
      </c>
    </row>
    <row r="54" spans="1:24" x14ac:dyDescent="0.25">
      <c r="A54" s="6">
        <v>45831</v>
      </c>
      <c r="B54" s="16" t="s">
        <v>160</v>
      </c>
      <c r="C54" s="11">
        <v>20000</v>
      </c>
      <c r="D54" s="7" t="s">
        <v>13</v>
      </c>
      <c r="E54" s="6">
        <f t="shared" si="0"/>
        <v>45833</v>
      </c>
      <c r="F54" s="6">
        <f t="shared" si="1"/>
        <v>46169</v>
      </c>
      <c r="G54" s="9">
        <v>336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20000</v>
      </c>
      <c r="M54" s="11">
        <v>29287</v>
      </c>
      <c r="N54" s="12">
        <f>M54/L54</f>
        <v>1.46435</v>
      </c>
      <c r="O54" s="9">
        <v>95.946945200000002</v>
      </c>
      <c r="P54" s="13">
        <f t="shared" si="3"/>
        <v>4.5259999734579486</v>
      </c>
      <c r="Q54" s="9">
        <v>95.926328600000005</v>
      </c>
      <c r="R54" s="13">
        <f t="shared" si="4"/>
        <v>4.5499999763062151</v>
      </c>
      <c r="S54" s="9">
        <v>96.055327899999995</v>
      </c>
      <c r="T54" s="13">
        <f t="shared" si="5"/>
        <v>4.3999999638303748</v>
      </c>
      <c r="U54" s="31">
        <f t="shared" si="9"/>
        <v>96.055327899999995</v>
      </c>
      <c r="V54" s="13">
        <f t="shared" si="9"/>
        <v>4.3999999638303748</v>
      </c>
      <c r="W54" s="9">
        <v>95.626673499999995</v>
      </c>
      <c r="X54" s="13">
        <f t="shared" si="7"/>
        <v>4.8999999610837861</v>
      </c>
    </row>
    <row r="55" spans="1:24" x14ac:dyDescent="0.25">
      <c r="A55" s="6">
        <v>45845</v>
      </c>
      <c r="B55" s="16" t="s">
        <v>161</v>
      </c>
      <c r="C55" s="11">
        <v>6000</v>
      </c>
      <c r="D55" s="7" t="s">
        <v>13</v>
      </c>
      <c r="E55" s="6">
        <f t="shared" si="0"/>
        <v>45847</v>
      </c>
      <c r="F55" s="6">
        <f t="shared" si="1"/>
        <v>45875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8035</v>
      </c>
      <c r="N55" s="12">
        <f t="shared" ref="N55:N62" si="10">M55/L55</f>
        <v>1.3391666666666666</v>
      </c>
      <c r="O55" s="9">
        <v>99.648131399999997</v>
      </c>
      <c r="P55" s="13">
        <f t="shared" si="3"/>
        <v>4.5399996904938416</v>
      </c>
      <c r="Q55" s="9">
        <v>99.646586799999994</v>
      </c>
      <c r="R55" s="13">
        <f t="shared" si="4"/>
        <v>4.5599996406500827</v>
      </c>
      <c r="S55" s="9">
        <v>99.651993099999999</v>
      </c>
      <c r="T55" s="13">
        <f t="shared" si="5"/>
        <v>4.4899999381662612</v>
      </c>
      <c r="U55" s="31">
        <f t="shared" si="9"/>
        <v>99.651993099999999</v>
      </c>
      <c r="V55" s="13">
        <f t="shared" si="9"/>
        <v>4.4899999381662612</v>
      </c>
      <c r="W55" s="9">
        <v>99.641953200000003</v>
      </c>
      <c r="X55" s="13">
        <f t="shared" si="7"/>
        <v>4.6200006215281766</v>
      </c>
    </row>
    <row r="56" spans="1:24" x14ac:dyDescent="0.25">
      <c r="A56" s="6">
        <v>45845</v>
      </c>
      <c r="B56" s="16" t="s">
        <v>158</v>
      </c>
      <c r="C56" s="11">
        <v>3200</v>
      </c>
      <c r="D56" s="7" t="s">
        <v>12</v>
      </c>
      <c r="E56" s="6">
        <f t="shared" si="0"/>
        <v>45847</v>
      </c>
      <c r="F56" s="6">
        <f t="shared" si="1"/>
        <v>45917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3200</v>
      </c>
      <c r="M56" s="11">
        <v>6320</v>
      </c>
      <c r="N56" s="12">
        <f t="shared" si="10"/>
        <v>1.9750000000000001</v>
      </c>
      <c r="O56" s="9">
        <v>99.120361900000006</v>
      </c>
      <c r="P56" s="13">
        <f t="shared" si="3"/>
        <v>4.5639997665446925</v>
      </c>
      <c r="Q56" s="9">
        <v>99.113484900000003</v>
      </c>
      <c r="R56" s="13">
        <f t="shared" si="4"/>
        <v>4.6000002107540645</v>
      </c>
      <c r="S56" s="9">
        <v>99.124947000000006</v>
      </c>
      <c r="T56" s="13">
        <f t="shared" si="5"/>
        <v>4.5399999774310507</v>
      </c>
      <c r="U56" s="31">
        <f t="shared" ref="U56:V62" si="11">S56</f>
        <v>99.124947000000006</v>
      </c>
      <c r="V56" s="13">
        <f t="shared" si="11"/>
        <v>4.5399999774310507</v>
      </c>
      <c r="W56" s="9">
        <v>99.084841400000002</v>
      </c>
      <c r="X56" s="13">
        <f t="shared" si="7"/>
        <v>4.7499999761387652</v>
      </c>
    </row>
    <row r="57" spans="1:24" x14ac:dyDescent="0.25">
      <c r="A57" s="6">
        <v>45845</v>
      </c>
      <c r="B57" s="16" t="s">
        <v>159</v>
      </c>
      <c r="C57" s="11">
        <v>4500</v>
      </c>
      <c r="D57" s="7" t="s">
        <v>12</v>
      </c>
      <c r="E57" s="6">
        <f t="shared" si="0"/>
        <v>45847</v>
      </c>
      <c r="F57" s="6">
        <f t="shared" si="1"/>
        <v>46001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4500</v>
      </c>
      <c r="M57" s="11">
        <v>6965</v>
      </c>
      <c r="N57" s="12">
        <f t="shared" si="10"/>
        <v>1.5477777777777777</v>
      </c>
      <c r="O57" s="9">
        <v>98.082952300000002</v>
      </c>
      <c r="P57" s="13">
        <f t="shared" si="3"/>
        <v>4.569000119495997</v>
      </c>
      <c r="Q57" s="9">
        <v>98.070196499999994</v>
      </c>
      <c r="R57" s="13">
        <f t="shared" si="4"/>
        <v>4.5999999205048754</v>
      </c>
      <c r="S57" s="9">
        <v>98.111356400000005</v>
      </c>
      <c r="T57" s="13">
        <f t="shared" si="5"/>
        <v>4.4999999745054993</v>
      </c>
      <c r="U57" s="31">
        <f t="shared" si="11"/>
        <v>98.111356400000005</v>
      </c>
      <c r="V57" s="13">
        <f t="shared" si="11"/>
        <v>4.4999999745054993</v>
      </c>
      <c r="W57" s="9">
        <v>98.008521299999998</v>
      </c>
      <c r="X57" s="13">
        <f t="shared" si="7"/>
        <v>4.7499999913239765</v>
      </c>
    </row>
    <row r="58" spans="1:24" x14ac:dyDescent="0.25">
      <c r="A58" s="6">
        <v>45845</v>
      </c>
      <c r="B58" s="16" t="s">
        <v>160</v>
      </c>
      <c r="C58" s="11">
        <v>13500</v>
      </c>
      <c r="D58" s="7" t="s">
        <v>12</v>
      </c>
      <c r="E58" s="6">
        <f t="shared" si="0"/>
        <v>45847</v>
      </c>
      <c r="F58" s="6">
        <f t="shared" si="1"/>
        <v>46169</v>
      </c>
      <c r="G58" s="9">
        <v>322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13500</v>
      </c>
      <c r="M58" s="11">
        <v>20595</v>
      </c>
      <c r="N58" s="12">
        <f t="shared" si="10"/>
        <v>1.5255555555555556</v>
      </c>
      <c r="O58" s="9">
        <v>96.1538872</v>
      </c>
      <c r="P58" s="13">
        <f t="shared" si="3"/>
        <v>4.4720000547193246</v>
      </c>
      <c r="Q58" s="9">
        <v>96.122472799999997</v>
      </c>
      <c r="R58" s="13">
        <f t="shared" si="4"/>
        <v>4.5100000565525971</v>
      </c>
      <c r="S58" s="9">
        <v>96.254882899999998</v>
      </c>
      <c r="T58" s="13">
        <f t="shared" si="5"/>
        <v>4.3500000361995053</v>
      </c>
      <c r="U58" s="31">
        <f t="shared" si="11"/>
        <v>96.254882899999998</v>
      </c>
      <c r="V58" s="13">
        <f t="shared" si="11"/>
        <v>4.3500000361995053</v>
      </c>
      <c r="W58" s="9">
        <v>95.965708300000003</v>
      </c>
      <c r="X58" s="13">
        <f t="shared" si="7"/>
        <v>4.6999999436515827</v>
      </c>
    </row>
    <row r="59" spans="1:24" x14ac:dyDescent="0.25">
      <c r="A59" s="6">
        <v>45859</v>
      </c>
      <c r="B59" s="16" t="s">
        <v>151</v>
      </c>
      <c r="C59" s="11">
        <v>4000</v>
      </c>
      <c r="D59" s="7" t="s">
        <v>12</v>
      </c>
      <c r="E59" s="6">
        <f t="shared" si="0"/>
        <v>45861</v>
      </c>
      <c r="F59" s="6">
        <f t="shared" si="1"/>
        <v>45889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3815</v>
      </c>
      <c r="M59" s="11">
        <v>3815</v>
      </c>
      <c r="N59" s="12">
        <f t="shared" si="10"/>
        <v>1</v>
      </c>
      <c r="O59" s="9">
        <v>99.647513500000002</v>
      </c>
      <c r="P59" s="13">
        <f t="shared" si="3"/>
        <v>4.5480003730492049</v>
      </c>
      <c r="Q59" s="9">
        <v>99.641953200000003</v>
      </c>
      <c r="R59" s="13">
        <f t="shared" si="4"/>
        <v>4.6200006215281766</v>
      </c>
      <c r="S59" s="9">
        <v>99.650216700000001</v>
      </c>
      <c r="T59" s="13">
        <f t="shared" si="5"/>
        <v>4.5129995759887178</v>
      </c>
      <c r="U59" s="31">
        <f t="shared" si="11"/>
        <v>99.650216700000001</v>
      </c>
      <c r="V59" s="13">
        <f t="shared" si="11"/>
        <v>4.5129995759887178</v>
      </c>
      <c r="W59" s="9">
        <v>99.641953200000003</v>
      </c>
      <c r="X59" s="13">
        <f t="shared" si="7"/>
        <v>4.6200006215281766</v>
      </c>
    </row>
    <row r="60" spans="1:24" x14ac:dyDescent="0.25">
      <c r="A60" s="6">
        <v>45859</v>
      </c>
      <c r="B60" s="16" t="s">
        <v>158</v>
      </c>
      <c r="C60" s="11">
        <v>4000</v>
      </c>
      <c r="D60" s="7" t="s">
        <v>12</v>
      </c>
      <c r="E60" s="6">
        <f t="shared" si="0"/>
        <v>45861</v>
      </c>
      <c r="F60" s="6">
        <f t="shared" si="1"/>
        <v>45917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4000</v>
      </c>
      <c r="M60" s="11">
        <v>7485</v>
      </c>
      <c r="N60" s="12">
        <f t="shared" si="10"/>
        <v>1.8712500000000001</v>
      </c>
      <c r="O60" s="9">
        <v>99.295049300000002</v>
      </c>
      <c r="P60" s="13">
        <f t="shared" si="3"/>
        <v>4.5639998776569559</v>
      </c>
      <c r="Q60" s="9">
        <v>99.292595399999996</v>
      </c>
      <c r="R60" s="13">
        <f t="shared" si="4"/>
        <v>4.5800001316110484</v>
      </c>
      <c r="S60" s="9">
        <v>99.298730300000003</v>
      </c>
      <c r="T60" s="13">
        <f t="shared" si="5"/>
        <v>4.5400000015335946</v>
      </c>
      <c r="U60" s="31">
        <f t="shared" si="11"/>
        <v>99.298730300000003</v>
      </c>
      <c r="V60" s="13">
        <f t="shared" si="11"/>
        <v>4.5400000015335946</v>
      </c>
      <c r="W60" s="9">
        <v>99.281861199999994</v>
      </c>
      <c r="X60" s="13">
        <f t="shared" si="7"/>
        <v>4.6500000258139877</v>
      </c>
    </row>
    <row r="61" spans="1:24" x14ac:dyDescent="0.25">
      <c r="A61" s="6">
        <v>45859</v>
      </c>
      <c r="B61" s="16" t="s">
        <v>159</v>
      </c>
      <c r="C61" s="11">
        <v>4300</v>
      </c>
      <c r="D61" s="7" t="s">
        <v>12</v>
      </c>
      <c r="E61" s="6">
        <f t="shared" si="0"/>
        <v>45861</v>
      </c>
      <c r="F61" s="6">
        <f t="shared" si="1"/>
        <v>46001</v>
      </c>
      <c r="G61" s="9">
        <v>140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4300</v>
      </c>
      <c r="M61" s="11">
        <v>7025</v>
      </c>
      <c r="N61" s="12">
        <f t="shared" si="10"/>
        <v>1.6337209302325582</v>
      </c>
      <c r="O61" s="9">
        <v>98.257941299999999</v>
      </c>
      <c r="P61" s="13">
        <f t="shared" si="3"/>
        <v>4.5589999698942574</v>
      </c>
      <c r="Q61" s="9">
        <v>98.250057299999995</v>
      </c>
      <c r="R61" s="13">
        <f t="shared" si="4"/>
        <v>4.5800000333871269</v>
      </c>
      <c r="S61" s="9">
        <v>98.265075499999995</v>
      </c>
      <c r="T61" s="13">
        <f t="shared" si="5"/>
        <v>4.5400000008868284</v>
      </c>
      <c r="U61" s="31">
        <f t="shared" si="11"/>
        <v>98.265075499999995</v>
      </c>
      <c r="V61" s="13">
        <f t="shared" si="11"/>
        <v>4.5400000008868284</v>
      </c>
      <c r="W61" s="9">
        <v>98.221910600000001</v>
      </c>
      <c r="X61" s="13">
        <f t="shared" si="7"/>
        <v>4.6549999463299825</v>
      </c>
    </row>
    <row r="62" spans="1:24" x14ac:dyDescent="0.25">
      <c r="A62" s="6">
        <v>45859</v>
      </c>
      <c r="B62" s="16" t="s">
        <v>160</v>
      </c>
      <c r="C62" s="11">
        <v>15500</v>
      </c>
      <c r="D62" s="7" t="s">
        <v>12</v>
      </c>
      <c r="E62" s="6">
        <f t="shared" si="0"/>
        <v>45861</v>
      </c>
      <c r="F62" s="6">
        <f t="shared" si="1"/>
        <v>46169</v>
      </c>
      <c r="G62" s="9">
        <v>308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15500</v>
      </c>
      <c r="M62" s="11">
        <v>21135</v>
      </c>
      <c r="N62" s="12">
        <f t="shared" si="10"/>
        <v>1.3635483870967742</v>
      </c>
      <c r="O62" s="9">
        <v>96.303043900000006</v>
      </c>
      <c r="P62" s="13">
        <f t="shared" si="3"/>
        <v>4.4869999373721896</v>
      </c>
      <c r="Q62" s="9">
        <v>96.276866600000005</v>
      </c>
      <c r="R62" s="13">
        <f t="shared" si="4"/>
        <v>4.519999993057894</v>
      </c>
      <c r="S62" s="9">
        <v>96.332410999999993</v>
      </c>
      <c r="T62" s="13">
        <f t="shared" si="5"/>
        <v>4.4500000499959933</v>
      </c>
      <c r="U62" s="31">
        <f t="shared" si="11"/>
        <v>96.332410999999993</v>
      </c>
      <c r="V62" s="13">
        <f t="shared" si="11"/>
        <v>4.4500000499959933</v>
      </c>
      <c r="W62" s="9">
        <v>96.102714599999999</v>
      </c>
      <c r="X62" s="13">
        <f t="shared" si="7"/>
        <v>4.7399999763905214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2025-07-21T07:57:21Z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2025-07-21T07:57:13Z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e145fcee-918f-4ec1-ab55-a800d60500b3</vt:lpwstr>
  </property>
  <property fmtid="{D5CDD505-2E9C-101B-9397-08002B2CF9AE}" pid="8" name="MSIP_Label_1d9e9404-3739-4dbf-9fa8-b6ae9df09a7a_ContentBits">
    <vt:lpwstr>1</vt:lpwstr>
  </property>
</Properties>
</file>