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BFS\Treasury\00 STA Statistics &amp; Analysis Shared Folder\01 Monetary  Banking &amp; Insurance Statstics\1. Latest Reports\3-March 2026\"/>
    </mc:Choice>
  </mc:AlternateContent>
  <xr:revisionPtr revIDLastSave="0" documentId="13_ncr:1_{19350CB2-8CEB-4366-BEA4-6DB945A4AD6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'Banking Operations Statistics'!$2:$4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6" i="1" l="1"/>
  <c r="K106" i="1"/>
  <c r="J106" i="1" l="1"/>
  <c r="I106" i="1"/>
  <c r="F106" i="1" l="1"/>
  <c r="G106" i="1"/>
  <c r="H106" i="1"/>
  <c r="H104" i="1"/>
  <c r="H105" i="1"/>
  <c r="E104" i="1"/>
  <c r="E106" i="1" s="1"/>
  <c r="E105" i="1"/>
  <c r="E100" i="1"/>
  <c r="D106" i="1"/>
  <c r="C106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<sst xmlns="http://schemas.openxmlformats.org/spreadsheetml/2006/main" count="112" uniqueCount="109">
  <si>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</si>
  <si>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</si>
  <si>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</si>
  <si>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</si>
  <si>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</si>
  <si>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</si>
  <si>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</si>
  <si>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</si>
  <si>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</si>
  <si>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</si>
  <si>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</si>
  <si>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</si>
  <si>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</si>
  <si>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</si>
  <si>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</si>
  <si>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</si>
  <si>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</si>
  <si>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</si>
  <si>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</si>
  <si>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</si>
  <si>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</si>
  <si>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</si>
  <si>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</si>
  <si>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</si>
  <si>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</si>
  <si>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</si>
  <si>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</si>
  <si>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</si>
  <si>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</si>
  <si>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</si>
  <si>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</si>
  <si>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</si>
  <si>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</si>
  <si>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</si>
  <si>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</si>
  <si>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</si>
  <si>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</si>
  <si>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</si>
  <si>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</si>
  <si>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</si>
  <si>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</si>
  <si>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</si>
  <si>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</si>
  <si>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</si>
  <si>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</si>
  <si>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</si>
  <si>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</si>
  <si>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</si>
  <si>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</si>
  <si>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</si>
  <si>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</si>
  <si>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</si>
  <si>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</si>
  <si>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</si>
  <si>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</si>
  <si>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</si>
  <si>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</si>
  <si>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</si>
  <si>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</si>
  <si>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</si>
  <si>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</si>
  <si>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</si>
  <si>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</si>
  <si>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</si>
  <si>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</si>
  <si>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</si>
  <si>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</si>
  <si>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</si>
  <si>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</si>
  <si>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</si>
  <si>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</si>
  <si>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</si>
  <si>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</si>
  <si>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</si>
  <si>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</si>
  <si>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</si>
  <si>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</si>
  <si>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</si>
  <si>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</si>
  <si>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</si>
  <si>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</si>
  <si>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</si>
  <si>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</si>
  <si>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</si>
  <si>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</si>
  <si>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</si>
  <si>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</si>
  <si>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</si>
  <si>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</si>
  <si>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</si>
  <si>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</si>
  <si>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</si>
  <si>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</si>
  <si>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</si>
  <si>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</si>
  <si>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</si>
  <si>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</si>
  <si>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</si>
  <si>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</si>
  <si>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</si>
  <si>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</si>
  <si>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</si>
  <si>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</si>
  <si>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</si>
  <si>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</si>
  <si>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</si>
  <si>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Mar-26*</t>
  </si>
  <si>
    <t>Feb-26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</si>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</sst>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49" fontId="0" fillId="0" borderId="29" xfId="0" applyNumberFormat="1" applyBorder="1"/>
    <xf numFmtId="3" fontId="0" fillId="0" borderId="61" xfId="0" applyNumberFormat="1" applyFill="1" applyBorder="1"/>
    <xf numFmtId="3" fontId="0" fillId="0" borderId="62" xfId="0" applyNumberFormat="1" applyFill="1" applyBorder="1"/>
    <xf numFmtId="3" fontId="0" fillId="0" borderId="64" xfId="0" applyNumberFormat="1" applyFill="1" applyBorder="1"/>
    <xf numFmtId="3" fontId="0" fillId="0" borderId="63" xfId="0" applyNumberForma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2"/>
  <sheetViews>
    <sheetView tabSelected="1" zoomScale="130" zoomScaleNormal="130" zoomScaleSheetLayoutView="10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K64" sqref="K64"/>
    </sheetView>
  </sheetViews>
  <sheetFormatPr defaultRowHeight="15" x14ac:dyDescent="0.25"/>
  <cols>
    <col min="1" max="1" width="4.140625" customWidth="1"/>
    <col min="2" max="2" width="11.7109375" customWidth="1"/>
    <col min="3" max="3" width="13.42578125" customWidth="1"/>
    <col min="4" max="4" width="17.5703125" customWidth="1"/>
    <col min="5" max="5" width="17.85546875" style="1" customWidth="1"/>
    <col min="6" max="6" width="12.85546875" customWidth="1"/>
    <col min="7" max="7" width="16.5703125" bestFit="1" customWidth="1"/>
    <col min="8" max="8" width="16.28515625" style="1" customWidth="1"/>
    <col min="9" max="9" width="14.140625" customWidth="1"/>
    <col min="10" max="10" width="19.140625" bestFit="1" customWidth="1"/>
    <col min="11" max="11" width="19.140625" customWidth="1"/>
    <col min="12" max="12" width="19.42578125" customWidth="1"/>
  </cols>
  <sheetData>
    <row r="1" spans="2:13" ht="15.75" thickBot="1" x14ac:dyDescent="0.3"/>
    <row r="2" spans="2:13" ht="23.25" customHeight="1" thickBot="1" x14ac:dyDescent="0.3">
      <c r="B2" s="134" t="s">
        <v>104</v>
      </c>
      <c r="C2" s="135"/>
      <c r="D2" s="135"/>
      <c r="E2" s="135"/>
      <c r="F2" s="135"/>
      <c r="G2" s="135"/>
      <c r="H2" s="135"/>
      <c r="I2" s="135"/>
      <c r="J2" s="135"/>
      <c r="K2" s="136"/>
      <c r="L2" s="137"/>
    </row>
    <row r="3" spans="2:13" ht="32.25" customHeight="1" x14ac:dyDescent="0.25">
      <c r="B3" s="139" t="s">
        <v>108</v>
      </c>
      <c r="C3" s="132" t="s">
        <v>12</v>
      </c>
      <c r="D3" s="138"/>
      <c r="E3" s="133"/>
      <c r="F3" s="132" t="s">
        <v>26</v>
      </c>
      <c r="G3" s="138"/>
      <c r="H3" s="133"/>
      <c r="I3" s="132" t="s">
        <v>32</v>
      </c>
      <c r="J3" s="133"/>
      <c r="K3" s="132" t="s">
        <v>33</v>
      </c>
      <c r="L3" s="133"/>
      <c r="M3" s="1"/>
    </row>
    <row r="4" spans="2:13" ht="30" customHeight="1" thickBot="1" x14ac:dyDescent="0.3">
      <c r="B4" s="140"/>
      <c r="C4" s="100" t="s">
        <v>29</v>
      </c>
      <c r="D4" s="101" t="s">
        <v>30</v>
      </c>
      <c r="E4" s="102" t="s">
        <v>31</v>
      </c>
      <c r="F4" s="100" t="s">
        <v>29</v>
      </c>
      <c r="G4" s="101" t="s">
        <v>30</v>
      </c>
      <c r="H4" s="102" t="s">
        <v>31</v>
      </c>
      <c r="I4" s="105" t="s">
        <v>27</v>
      </c>
      <c r="J4" s="106" t="s">
        <v>28</v>
      </c>
      <c r="K4" s="105" t="s">
        <v>34</v>
      </c>
      <c r="L4" s="106" t="s">
        <v>35</v>
      </c>
    </row>
    <row r="5" spans="2:13" x14ac:dyDescent="0.25">
      <c r="B5" s="96" t="s">
        <v>13</v>
      </c>
      <c r="C5" s="97">
        <v>7449500</v>
      </c>
      <c r="D5" s="98">
        <v>17914477800</v>
      </c>
      <c r="E5" s="99">
        <f>C5+D5</f>
        <v>17921927300</v>
      </c>
      <c r="F5" s="97">
        <v>5145811</v>
      </c>
      <c r="G5" s="98">
        <v>17847285255</v>
      </c>
      <c r="H5" s="99">
        <f>F5+G5</f>
        <v>17852431066</v>
      </c>
      <c r="I5" s="103">
        <v>2259992</v>
      </c>
      <c r="J5" s="104">
        <v>105388415901.63998</v>
      </c>
      <c r="K5" s="103">
        <v>273727310341.50009</v>
      </c>
      <c r="L5" s="107">
        <v>632716362969.57007</v>
      </c>
    </row>
    <row r="6" spans="2:13" x14ac:dyDescent="0.25">
      <c r="B6" s="3" t="s">
        <v>14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25">
      <c r="B7" s="3" t="s">
        <v>15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25">
      <c r="B8" s="3" t="s">
        <v>16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25">
      <c r="B9" s="3" t="s">
        <v>17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25">
      <c r="B10" s="3" t="s">
        <v>18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25">
      <c r="B11" s="54" t="s">
        <v>19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25">
      <c r="B12" s="54" t="s">
        <v>20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25">
      <c r="B13" s="3" t="s">
        <v>21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25">
      <c r="B14" s="3" t="s">
        <v>22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25">
      <c r="B15" s="3" t="s">
        <v>23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5.75" thickBot="1" x14ac:dyDescent="0.3">
      <c r="B16" s="3" t="s">
        <v>24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5.75" thickBot="1" x14ac:dyDescent="0.3">
      <c r="B17" s="13" t="s">
        <v>25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3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25">
      <c r="B19" s="11" t="s">
        <v>0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25">
      <c r="B20" s="2" t="s">
        <v>1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25">
      <c r="B21" s="2" t="s">
        <v>2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25">
      <c r="B22" s="2" t="s">
        <v>3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25">
      <c r="B23" s="2" t="s">
        <v>4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25">
      <c r="B24" s="2" t="s">
        <v>5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25">
      <c r="B25" s="2" t="s">
        <v>6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25">
      <c r="B26" s="2" t="s">
        <v>7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25">
      <c r="B27" s="2" t="s">
        <v>8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25">
      <c r="B28" s="2" t="s">
        <v>9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25">
      <c r="B29" s="2" t="s">
        <v>10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5.75" thickBot="1" x14ac:dyDescent="0.3">
      <c r="B30" s="15" t="s">
        <v>37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5.75" thickBot="1" x14ac:dyDescent="0.3">
      <c r="B31" s="14" t="s">
        <v>11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3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25">
      <c r="B33" s="66" t="s">
        <v>38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25">
      <c r="B34" s="11" t="s">
        <v>40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25">
      <c r="B35" s="11" t="s">
        <v>41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25">
      <c r="B36" s="11" t="s">
        <v>42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25">
      <c r="B37" s="11" t="s">
        <v>43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25">
      <c r="B38" s="68" t="s">
        <v>44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25">
      <c r="B39" s="68" t="s">
        <v>45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25">
      <c r="B40" s="68" t="s">
        <v>46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25">
      <c r="B41" s="68" t="s">
        <v>47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25">
      <c r="B42" s="68" t="s">
        <v>48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25">
      <c r="B43" s="68" t="s">
        <v>49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3">
      <c r="B44" s="68" t="s">
        <v>50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3">
      <c r="B45" s="73" t="s">
        <v>39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3">
      <c r="B46" s="74"/>
      <c r="C46" s="75"/>
      <c r="D46" s="75"/>
      <c r="E46" s="76"/>
      <c r="F46" s="75"/>
      <c r="G46" s="75"/>
      <c r="H46" s="76"/>
      <c r="I46" s="75"/>
      <c r="J46" s="75"/>
      <c r="K46" s="75"/>
      <c r="L46" s="77"/>
    </row>
    <row r="47" spans="2:12" ht="14.25" customHeight="1" x14ac:dyDescent="0.25">
      <c r="B47" s="66" t="s">
        <v>51</v>
      </c>
      <c r="C47" s="84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4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25">
      <c r="B48" s="11" t="s">
        <v>53</v>
      </c>
      <c r="C48" s="83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3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25">
      <c r="B49" s="68" t="s">
        <v>54</v>
      </c>
      <c r="C49" s="89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89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25">
      <c r="B50" s="68" t="s">
        <v>55</v>
      </c>
      <c r="C50" s="89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89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25">
      <c r="B51" s="68" t="s">
        <v>56</v>
      </c>
      <c r="C51" s="89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89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25">
      <c r="B52" s="68" t="s">
        <v>57</v>
      </c>
      <c r="C52" s="89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89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25">
      <c r="B53" s="11" t="s">
        <v>58</v>
      </c>
      <c r="C53" s="89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89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25">
      <c r="B54" s="11" t="s">
        <v>59</v>
      </c>
      <c r="C54" s="89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89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25">
      <c r="B55" s="11" t="s">
        <v>60</v>
      </c>
      <c r="C55" s="89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89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25">
      <c r="B56" s="11" t="s">
        <v>61</v>
      </c>
      <c r="C56" s="89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89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25">
      <c r="B57" s="11" t="s">
        <v>62</v>
      </c>
      <c r="C57" s="89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89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3">
      <c r="B58" s="91" t="s">
        <v>64</v>
      </c>
      <c r="C58" s="80">
        <v>4500</v>
      </c>
      <c r="D58" s="79">
        <v>16538726790</v>
      </c>
      <c r="E58" s="82">
        <f>SUM(C58:D58)</f>
        <v>16538731290</v>
      </c>
      <c r="F58" s="78">
        <v>3951057</v>
      </c>
      <c r="G58" s="79">
        <v>15376221235</v>
      </c>
      <c r="H58" s="82">
        <f>SUM(F58:G58)</f>
        <v>15380172292</v>
      </c>
      <c r="I58" s="80">
        <v>1852667</v>
      </c>
      <c r="J58" s="81">
        <v>101688246618.54002</v>
      </c>
      <c r="K58" s="78">
        <v>460665810010.09991</v>
      </c>
      <c r="L58" s="81">
        <v>758329361003.57996</v>
      </c>
    </row>
    <row r="59" spans="2:12" ht="14.25" customHeight="1" thickBot="1" x14ac:dyDescent="0.3">
      <c r="B59" s="85" t="s">
        <v>52</v>
      </c>
      <c r="C59" s="90">
        <f t="shared" ref="C59:D59" si="10">SUM(C47:C58)</f>
        <v>21408501</v>
      </c>
      <c r="D59" s="87">
        <f t="shared" si="10"/>
        <v>193659065680</v>
      </c>
      <c r="E59" s="88">
        <f>SUM(C59:D59)</f>
        <v>193680474181</v>
      </c>
      <c r="F59" s="86">
        <f t="shared" ref="F59:L59" si="11">SUM(F47:F58)</f>
        <v>50183635</v>
      </c>
      <c r="G59" s="87">
        <f t="shared" si="11"/>
        <v>201831716165</v>
      </c>
      <c r="H59" s="88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3">
      <c r="B60" s="74"/>
      <c r="C60" s="75"/>
      <c r="D60" s="75"/>
      <c r="E60" s="76"/>
      <c r="F60" s="75"/>
      <c r="G60" s="75"/>
      <c r="H60" s="76"/>
      <c r="I60" s="75"/>
      <c r="J60" s="75"/>
      <c r="K60" s="75"/>
      <c r="L60" s="77"/>
    </row>
    <row r="61" spans="2:12" ht="14.25" customHeight="1" x14ac:dyDescent="0.25">
      <c r="B61" s="66" t="s">
        <v>65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25">
      <c r="B62" s="11" t="s">
        <v>66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25">
      <c r="B63" s="11" t="s">
        <v>67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25">
      <c r="B64" s="11" t="s">
        <v>68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25">
      <c r="B65" s="11" t="s">
        <v>69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25">
      <c r="B66" s="11" t="s">
        <v>70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25">
      <c r="B67" s="11" t="s">
        <v>71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25">
      <c r="B68" s="11" t="s">
        <v>72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25">
      <c r="B69" s="11" t="s">
        <v>73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25">
      <c r="B70" s="11" t="s">
        <v>74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25">
      <c r="B71" s="11" t="s">
        <v>75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3">
      <c r="B72" s="91" t="s">
        <v>77</v>
      </c>
      <c r="C72" s="78">
        <v>0</v>
      </c>
      <c r="D72" s="79">
        <v>14824590000</v>
      </c>
      <c r="E72" s="82">
        <f t="shared" si="12"/>
        <v>14824590000</v>
      </c>
      <c r="F72" s="78">
        <v>4250676</v>
      </c>
      <c r="G72" s="79">
        <v>16778298625</v>
      </c>
      <c r="H72" s="82">
        <f t="shared" si="13"/>
        <v>16782549301</v>
      </c>
      <c r="I72" s="78">
        <v>1844177</v>
      </c>
      <c r="J72" s="81">
        <v>109402295042.19</v>
      </c>
      <c r="K72" s="78">
        <v>596583357974.19019</v>
      </c>
      <c r="L72" s="81">
        <v>1111146553315.0298</v>
      </c>
    </row>
    <row r="73" spans="2:12" ht="14.25" customHeight="1" thickBot="1" x14ac:dyDescent="0.3">
      <c r="B73" s="73" t="s">
        <v>63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08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3">
      <c r="B74" s="92"/>
      <c r="C74" s="93"/>
      <c r="D74" s="93"/>
      <c r="E74" s="94"/>
      <c r="F74" s="93"/>
      <c r="G74" s="93"/>
      <c r="H74" s="94"/>
      <c r="I74" s="93"/>
      <c r="J74" s="93"/>
      <c r="K74" s="93"/>
      <c r="L74" s="95"/>
    </row>
    <row r="75" spans="2:12" ht="15" customHeight="1" x14ac:dyDescent="0.25">
      <c r="B75" s="111" t="s">
        <v>79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25">
      <c r="B76" s="112" t="s">
        <v>78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25">
      <c r="B77" s="112" t="s">
        <v>80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25">
      <c r="B78" s="112" t="s">
        <v>81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25">
      <c r="B79" s="113" t="s">
        <v>82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25">
      <c r="B80" s="113" t="s">
        <v>83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25">
      <c r="B81" s="113" t="s">
        <v>84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25">
      <c r="B82" s="112" t="s">
        <v>85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25">
      <c r="B83" s="112" t="s">
        <v>86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25">
      <c r="B84" s="112" t="s">
        <v>87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25">
      <c r="B85" s="112" t="s">
        <v>88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3">
      <c r="B86" s="114" t="s">
        <v>89</v>
      </c>
      <c r="C86" s="78">
        <v>29000</v>
      </c>
      <c r="D86" s="109">
        <v>18116065000</v>
      </c>
      <c r="E86" s="82">
        <f>SUM(C86:D86)</f>
        <v>18116094000</v>
      </c>
      <c r="F86" s="110">
        <v>3886597</v>
      </c>
      <c r="G86" s="109">
        <v>18275349275</v>
      </c>
      <c r="H86" s="82">
        <f>SUM(F86:G86)</f>
        <v>18279235872</v>
      </c>
      <c r="I86" s="78">
        <v>1911105</v>
      </c>
      <c r="J86" s="81">
        <v>114490160105.00003</v>
      </c>
      <c r="K86" s="78">
        <v>746024939979.55005</v>
      </c>
      <c r="L86" s="81">
        <v>1132549333819.4299</v>
      </c>
    </row>
    <row r="87" spans="2:12" ht="15.75" thickBot="1" x14ac:dyDescent="0.3">
      <c r="B87" s="73" t="s">
        <v>76</v>
      </c>
      <c r="C87" s="108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08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3">
      <c r="B88" s="74"/>
      <c r="C88" s="75"/>
      <c r="D88" s="75"/>
      <c r="E88" s="76"/>
      <c r="F88" s="75"/>
      <c r="G88" s="75"/>
      <c r="H88" s="76"/>
      <c r="I88" s="75"/>
      <c r="J88" s="75"/>
      <c r="K88" s="75"/>
      <c r="L88" s="77"/>
    </row>
    <row r="89" spans="2:12" ht="15.75" customHeight="1" x14ac:dyDescent="0.25">
      <c r="B89" s="66" t="s">
        <v>91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4">
        <v>677649076884.15027</v>
      </c>
      <c r="L89" s="61">
        <v>1109347144648.0198</v>
      </c>
    </row>
    <row r="90" spans="2:12" ht="15.75" customHeight="1" x14ac:dyDescent="0.25">
      <c r="B90" s="11" t="s">
        <v>92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3">
        <v>649481707396.72021</v>
      </c>
      <c r="L90" s="65">
        <v>983997445844.33997</v>
      </c>
    </row>
    <row r="91" spans="2:12" ht="14.25" customHeight="1" x14ac:dyDescent="0.25">
      <c r="B91" s="11" t="s">
        <v>94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3">
        <v>791313139671.40015</v>
      </c>
      <c r="L91" s="65">
        <v>1238016703554.4399</v>
      </c>
    </row>
    <row r="92" spans="2:12" ht="14.25" customHeight="1" x14ac:dyDescent="0.25">
      <c r="B92" s="11" t="s">
        <v>93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3">
        <v>879945764214.51978</v>
      </c>
      <c r="L92" s="65">
        <v>1273075278021.7297</v>
      </c>
    </row>
    <row r="93" spans="2:12" ht="14.25" customHeight="1" x14ac:dyDescent="0.25">
      <c r="B93" s="68" t="s">
        <v>95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89">
        <v>836157706527.51965</v>
      </c>
      <c r="L93" s="71">
        <v>1089486605971.9601</v>
      </c>
    </row>
    <row r="94" spans="2:12" ht="14.25" customHeight="1" x14ac:dyDescent="0.25">
      <c r="B94" s="68" t="s">
        <v>96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89">
        <v>750995744153.02014</v>
      </c>
      <c r="L94" s="71">
        <v>1191722891385.7905</v>
      </c>
    </row>
    <row r="95" spans="2:12" ht="14.25" customHeight="1" x14ac:dyDescent="0.25">
      <c r="B95" s="68" t="s">
        <v>97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89">
        <v>840292538207.10986</v>
      </c>
      <c r="L95" s="71">
        <v>1271064646202.1899</v>
      </c>
    </row>
    <row r="96" spans="2:12" ht="14.25" customHeight="1" x14ac:dyDescent="0.25">
      <c r="B96" s="11" t="s">
        <v>98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3">
        <v>798977612438.24988</v>
      </c>
      <c r="L96" s="65">
        <v>1108457241649.2898</v>
      </c>
    </row>
    <row r="97" spans="2:12" ht="14.25" customHeight="1" x14ac:dyDescent="0.25">
      <c r="B97" s="11" t="s">
        <v>99</v>
      </c>
      <c r="C97" s="83">
        <v>0</v>
      </c>
      <c r="D97" s="122">
        <v>20613900000</v>
      </c>
      <c r="E97" s="64">
        <f>SUM(C97:D97)</f>
        <v>20613900000</v>
      </c>
      <c r="F97" s="122">
        <v>2333495</v>
      </c>
      <c r="G97" s="123">
        <v>22051007870</v>
      </c>
      <c r="H97" s="64">
        <f>SUM(F97:G97)</f>
        <v>22053341365</v>
      </c>
      <c r="I97" s="62">
        <v>1928477</v>
      </c>
      <c r="J97" s="65">
        <v>121087684649.03</v>
      </c>
      <c r="K97" s="83">
        <v>859952414356.93982</v>
      </c>
      <c r="L97" s="65">
        <v>1225140579860.4404</v>
      </c>
    </row>
    <row r="98" spans="2:12" ht="14.25" customHeight="1" x14ac:dyDescent="0.25">
      <c r="B98" s="11" t="s">
        <v>100</v>
      </c>
      <c r="C98" s="83">
        <v>0</v>
      </c>
      <c r="D98" s="122">
        <v>20005555000</v>
      </c>
      <c r="E98" s="64">
        <f>SUM(C98:D98)</f>
        <v>20005555000</v>
      </c>
      <c r="F98" s="122">
        <v>2383003</v>
      </c>
      <c r="G98" s="123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3">
        <v>911163890396.70972</v>
      </c>
      <c r="L98" s="65">
        <v>1558933413673.3296</v>
      </c>
    </row>
    <row r="99" spans="2:12" ht="14.25" customHeight="1" x14ac:dyDescent="0.25">
      <c r="B99" s="116" t="s">
        <v>101</v>
      </c>
      <c r="C99" s="117">
        <v>0</v>
      </c>
      <c r="D99" s="115">
        <v>18840620000</v>
      </c>
      <c r="E99" s="121">
        <f>SUM(C99:D99)</f>
        <v>18840620000</v>
      </c>
      <c r="F99" s="115">
        <v>2706240</v>
      </c>
      <c r="G99" s="118">
        <v>23167676035</v>
      </c>
      <c r="H99" s="121">
        <f>SUM(F99:G99)</f>
        <v>23170382275</v>
      </c>
      <c r="I99" s="119">
        <v>1809618</v>
      </c>
      <c r="J99" s="120">
        <v>117857024004.72998</v>
      </c>
      <c r="K99" s="117">
        <v>867990044126.92029</v>
      </c>
      <c r="L99" s="120">
        <v>1144289783754.2498</v>
      </c>
    </row>
    <row r="100" spans="2:12" ht="14.25" customHeight="1" thickBot="1" x14ac:dyDescent="0.3">
      <c r="B100" s="116" t="s">
        <v>105</v>
      </c>
      <c r="C100" s="117">
        <v>0</v>
      </c>
      <c r="D100" s="115">
        <v>24113305000</v>
      </c>
      <c r="E100" s="121">
        <f>SUM(C100:D100)</f>
        <v>24113305000</v>
      </c>
      <c r="F100" s="115">
        <v>3027185</v>
      </c>
      <c r="G100" s="118">
        <v>27377500700</v>
      </c>
      <c r="H100" s="124">
        <v>27380527885</v>
      </c>
      <c r="I100" s="119">
        <v>2033840</v>
      </c>
      <c r="J100" s="120">
        <v>127907066103.44</v>
      </c>
      <c r="K100" s="117">
        <v>990591911651.10046</v>
      </c>
      <c r="L100" s="120">
        <v>1319956028512.5105</v>
      </c>
    </row>
    <row r="101" spans="2:12" ht="14.25" customHeight="1" thickBot="1" x14ac:dyDescent="0.3">
      <c r="B101" s="73" t="s">
        <v>90</v>
      </c>
      <c r="C101" s="108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2:12" ht="14.25" customHeight="1" thickBot="1" x14ac:dyDescent="0.3">
      <c r="B102" s="74"/>
      <c r="C102" s="75"/>
      <c r="D102" s="75"/>
      <c r="E102" s="76"/>
      <c r="F102" s="75"/>
      <c r="G102" s="75"/>
      <c r="H102" s="76"/>
      <c r="I102" s="75"/>
      <c r="J102" s="75"/>
      <c r="K102" s="75"/>
      <c r="L102" s="77"/>
    </row>
    <row r="103" spans="2:12" ht="14.25" customHeight="1" thickBot="1" x14ac:dyDescent="0.3">
      <c r="B103" s="66" t="s">
        <v>102</v>
      </c>
      <c r="C103" s="58">
        <v>0</v>
      </c>
      <c r="D103" s="59">
        <v>20697300000</v>
      </c>
      <c r="E103" s="67">
        <f>SUM(C103:D103)</f>
        <v>20697300000</v>
      </c>
      <c r="F103" s="58">
        <v>7785839</v>
      </c>
      <c r="G103" s="59">
        <v>23728799565</v>
      </c>
      <c r="H103" s="67">
        <f t="shared" ref="H103:H105" si="24">SUM(F103:G103)</f>
        <v>23736585404</v>
      </c>
      <c r="I103" s="58">
        <v>1952625</v>
      </c>
      <c r="J103" s="61">
        <v>125190966460.29997</v>
      </c>
      <c r="K103" s="84">
        <v>864572303326.3999</v>
      </c>
      <c r="L103" s="61">
        <v>1213302189040.1201</v>
      </c>
    </row>
    <row r="104" spans="2:12" ht="14.25" customHeight="1" thickBot="1" x14ac:dyDescent="0.3">
      <c r="B104" s="127" t="s">
        <v>107</v>
      </c>
      <c r="C104" s="128">
        <v>0</v>
      </c>
      <c r="D104" s="129">
        <v>20930550000</v>
      </c>
      <c r="E104" s="67">
        <f t="shared" ref="E104:E105" si="25">SUM(C104:D104)</f>
        <v>20930550000</v>
      </c>
      <c r="F104" s="130">
        <v>7069466</v>
      </c>
      <c r="G104" s="129">
        <v>22068945841</v>
      </c>
      <c r="H104" s="67">
        <f t="shared" si="24"/>
        <v>22076015307</v>
      </c>
      <c r="I104" s="130">
        <v>1820247</v>
      </c>
      <c r="J104" s="131">
        <v>118493973269.3</v>
      </c>
      <c r="K104" s="128">
        <v>813444112453.05994</v>
      </c>
      <c r="L104" s="131">
        <v>1360832615087.54</v>
      </c>
    </row>
    <row r="105" spans="2:12" ht="14.25" customHeight="1" thickBot="1" x14ac:dyDescent="0.3">
      <c r="B105" s="127" t="s">
        <v>106</v>
      </c>
      <c r="C105" s="128">
        <v>0</v>
      </c>
      <c r="D105" s="129">
        <v>19758135000</v>
      </c>
      <c r="E105" s="67">
        <f t="shared" si="25"/>
        <v>19758135000</v>
      </c>
      <c r="F105" s="130">
        <v>4163151</v>
      </c>
      <c r="G105" s="129">
        <v>35725392145</v>
      </c>
      <c r="H105" s="67">
        <f t="shared" si="24"/>
        <v>35729555296</v>
      </c>
      <c r="I105" s="130">
        <v>1738617</v>
      </c>
      <c r="J105" s="131">
        <v>103052538361.45999</v>
      </c>
      <c r="K105" s="128">
        <v>924444690712.91003</v>
      </c>
      <c r="L105" s="131">
        <v>1484002223072.4702</v>
      </c>
    </row>
    <row r="106" spans="2:12" ht="14.25" customHeight="1" thickBot="1" x14ac:dyDescent="0.3">
      <c r="B106" s="73" t="s">
        <v>103</v>
      </c>
      <c r="C106" s="108">
        <f t="shared" ref="C106:H106" si="26">SUM(C103:C105)</f>
        <v>0</v>
      </c>
      <c r="D106" s="34">
        <f t="shared" si="26"/>
        <v>61385985000</v>
      </c>
      <c r="E106" s="35">
        <f t="shared" si="26"/>
        <v>61385985000</v>
      </c>
      <c r="F106" s="33">
        <f t="shared" si="26"/>
        <v>19018456</v>
      </c>
      <c r="G106" s="34">
        <f t="shared" si="26"/>
        <v>81523137551</v>
      </c>
      <c r="H106" s="45">
        <f t="shared" si="26"/>
        <v>81542156007</v>
      </c>
      <c r="I106" s="33">
        <f>SUM(I103:I105)</f>
        <v>5511489</v>
      </c>
      <c r="J106" s="35">
        <f>SUM(J103:J105)</f>
        <v>346737478091.05994</v>
      </c>
      <c r="K106" s="33">
        <f>SUM(K103:K105)</f>
        <v>2602461106492.3701</v>
      </c>
      <c r="L106" s="35">
        <f>SUM(L103:L105)</f>
        <v>4058137027200.1304</v>
      </c>
    </row>
    <row r="107" spans="2:12" ht="14.25" customHeight="1" x14ac:dyDescent="0.25">
      <c r="B107" s="125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</row>
    <row r="108" spans="2:12" x14ac:dyDescent="0.25">
      <c r="B108" s="8" t="s">
        <v>36</v>
      </c>
      <c r="C108" s="9"/>
      <c r="D108" s="9"/>
      <c r="E108" s="10"/>
      <c r="F108" s="9"/>
      <c r="G108" s="9"/>
      <c r="H108" s="10"/>
      <c r="I108" s="9"/>
      <c r="J108" s="9"/>
      <c r="K108" s="9"/>
      <c r="L108" s="9"/>
    </row>
    <row r="112" spans="2:12" x14ac:dyDescent="0.25">
      <c r="G112" s="115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scale="76" orientation="landscape" r:id="rId1"/>
  <headerFooter>
    <oddHeader>&amp;L&amp;"Calibri"&amp;10&amp;K317100CBUAE Classification: Public&amp;1#</oddHeader>
  </headerFooter>
  <rowBreaks count="1" manualBreakCount="1">
    <brk id="60" max="16383" man="1"/>
  </rowBreaks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Banking Operations Statistics</vt:lpstr>
      <vt:lpstr>'Banking Operations Statistics'!Print_Titles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Jelena Maravic</cp:lastModifiedBy>
  <cp:lastPrinted>2026-05-11T09:52:25Z</cp:lastPrinted>
  <dcterms:created xsi:type="dcterms:W3CDTF">2015-06-05T18:17:20Z</dcterms:created>
  <dcterms:modified xsi:type="dcterms:W3CDTF">2026-05-11T09:53:29Z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