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1 Statistics\Banking Operations Statistics\BOS Feb 26\"/>
    </mc:Choice>
  </mc:AlternateContent>
  <xr:revisionPtr revIDLastSave="0" documentId="13_ncr:1_{DC30CA59-C70A-46DF-B3A2-816DAC5712C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Banking Operations Statistic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5" i="1" l="1"/>
  <c r="I105" i="1"/>
  <c r="H105" i="1"/>
  <c r="G105" i="1"/>
  <c r="F105" i="1"/>
  <c r="E105" i="1"/>
  <c r="D105" i="1"/>
  <c r="C105" i="1"/>
  <c r="L105" i="1"/>
  <c r="K105" i="1"/>
  <c r="L101" i="1" l="1"/>
  <c r="K101" i="1"/>
  <c r="E103" i="1" l="1"/>
  <c r="H103" i="1"/>
  <c r="J101" i="1"/>
  <c r="I101" i="1"/>
  <c r="G101" i="1" l="1"/>
  <c r="F101" i="1"/>
  <c r="D101" i="1"/>
  <c r="C101" i="1"/>
  <c r="H98" i="1"/>
  <c r="E98" i="1"/>
  <c r="H99" i="1" l="1"/>
  <c r="E99" i="1" l="1"/>
  <c r="H97" i="1" l="1"/>
  <c r="E97" i="1"/>
  <c r="H95" i="1"/>
  <c r="E95" i="1"/>
  <c r="H94" i="1"/>
  <c r="E94" i="1"/>
  <c r="H93" i="1"/>
  <c r="E93" i="1"/>
  <c r="E92" i="1"/>
  <c r="E96" i="1"/>
  <c r="H92" i="1" l="1"/>
  <c r="H96" i="1"/>
  <c r="H90" i="1" l="1"/>
  <c r="E90" i="1"/>
  <c r="H89" i="1"/>
  <c r="E89" i="1"/>
  <c r="H91" i="1"/>
  <c r="E91" i="1"/>
  <c r="E101" i="1" l="1"/>
  <c r="H101" i="1"/>
  <c r="H85" i="1"/>
  <c r="E85" i="1"/>
  <c r="J87" i="1" l="1"/>
  <c r="I87" i="1"/>
  <c r="H84" i="1" l="1"/>
  <c r="E84" i="1"/>
  <c r="H83" i="1" l="1"/>
  <c r="E83" i="1"/>
  <c r="L87" i="1" l="1"/>
  <c r="K87" i="1"/>
  <c r="G87" i="1"/>
  <c r="F87" i="1"/>
  <c r="D87" i="1"/>
  <c r="C87" i="1"/>
  <c r="H82" i="1" l="1"/>
  <c r="E82" i="1"/>
  <c r="H81" i="1" l="1"/>
  <c r="E81" i="1"/>
  <c r="H80" i="1" l="1"/>
  <c r="E80" i="1"/>
  <c r="H79" i="1" l="1"/>
  <c r="E79" i="1"/>
  <c r="H77" i="1" l="1"/>
  <c r="H78" i="1"/>
  <c r="E77" i="1"/>
  <c r="E78" i="1"/>
  <c r="E86" i="1" l="1"/>
  <c r="H86" i="1"/>
  <c r="H76" i="1"/>
  <c r="E76" i="1" l="1"/>
  <c r="H75" i="1" l="1"/>
  <c r="H87" i="1" s="1"/>
  <c r="E75" i="1"/>
  <c r="E87" i="1" s="1"/>
  <c r="L73" i="1" l="1"/>
  <c r="J73" i="1" l="1"/>
  <c r="K73" i="1"/>
  <c r="I73" i="1"/>
  <c r="G73" i="1"/>
  <c r="F73" i="1"/>
  <c r="D73" i="1"/>
  <c r="C73" i="1"/>
  <c r="H71" i="1"/>
  <c r="E71" i="1"/>
  <c r="E70" i="1" l="1"/>
  <c r="H70" i="1"/>
  <c r="H69" i="1" l="1"/>
  <c r="E69" i="1"/>
  <c r="H68" i="1" l="1"/>
  <c r="E68" i="1"/>
  <c r="H67" i="1" l="1"/>
  <c r="E67" i="1"/>
  <c r="H66" i="1" l="1"/>
  <c r="E66" i="1"/>
  <c r="H65" i="1" l="1"/>
  <c r="E65" i="1"/>
  <c r="H64" i="1" l="1"/>
  <c r="E64" i="1"/>
  <c r="H63" i="1" l="1"/>
  <c r="H62" i="1"/>
  <c r="E63" i="1"/>
  <c r="E62" i="1" l="1"/>
  <c r="H72" i="1" l="1"/>
  <c r="E72" i="1"/>
  <c r="H61" i="1" l="1"/>
  <c r="H73" i="1" s="1"/>
  <c r="E61" i="1"/>
  <c r="E73" i="1" s="1"/>
  <c r="H57" i="1" l="1"/>
  <c r="E57" i="1"/>
  <c r="H56" i="1" l="1"/>
  <c r="E56" i="1"/>
  <c r="H55" i="1" l="1"/>
  <c r="E55" i="1"/>
  <c r="H54" i="1" l="1"/>
  <c r="E54" i="1"/>
  <c r="L59" i="1" l="1"/>
  <c r="K59" i="1"/>
  <c r="J59" i="1"/>
  <c r="I59" i="1"/>
  <c r="G59" i="1"/>
  <c r="F59" i="1"/>
  <c r="C59" i="1"/>
  <c r="D59" i="1"/>
  <c r="E58" i="1"/>
  <c r="H53" i="1"/>
  <c r="E53" i="1"/>
  <c r="E59" i="1" l="1"/>
  <c r="H52" i="1"/>
  <c r="E52" i="1"/>
  <c r="H51" i="1" l="1"/>
  <c r="E51" i="1"/>
  <c r="H50" i="1" l="1"/>
  <c r="E50" i="1"/>
  <c r="H58" i="1" l="1"/>
  <c r="H49" i="1" l="1"/>
  <c r="E49" i="1"/>
  <c r="H48" i="1" l="1"/>
  <c r="E48" i="1"/>
  <c r="H47" i="1" l="1"/>
  <c r="H59" i="1" s="1"/>
  <c r="E47" i="1"/>
  <c r="G45" i="1" l="1"/>
  <c r="F45" i="1"/>
  <c r="D45" i="1"/>
  <c r="C45" i="1"/>
  <c r="L45" i="1"/>
  <c r="K45" i="1"/>
  <c r="J45" i="1"/>
  <c r="I45" i="1"/>
  <c r="E45" i="1" l="1"/>
  <c r="H45" i="1"/>
  <c r="H43" i="1"/>
  <c r="E43" i="1"/>
  <c r="H42" i="1" l="1"/>
  <c r="E42" i="1"/>
  <c r="H44" i="1" l="1"/>
  <c r="E44" i="1"/>
  <c r="H41" i="1" l="1"/>
  <c r="E41" i="1"/>
  <c r="H40" i="1" l="1"/>
  <c r="E40" i="1"/>
  <c r="H39" i="1" l="1"/>
  <c r="E39" i="1"/>
  <c r="H37" i="1" l="1"/>
  <c r="E37" i="1"/>
  <c r="H38" i="1" l="1"/>
  <c r="E38" i="1"/>
  <c r="H36" i="1" l="1"/>
  <c r="E36" i="1"/>
  <c r="H35" i="1" l="1"/>
  <c r="E35" i="1"/>
  <c r="H34" i="1" l="1"/>
  <c r="E34" i="1"/>
  <c r="H33" i="1" l="1"/>
  <c r="E33" i="1"/>
  <c r="G17" i="1" l="1"/>
  <c r="F17" i="1"/>
  <c r="D17" i="1"/>
  <c r="C17" i="1"/>
  <c r="H6" i="1"/>
  <c r="H7" i="1"/>
  <c r="H8" i="1"/>
  <c r="H9" i="1"/>
  <c r="H10" i="1"/>
  <c r="H11" i="1"/>
  <c r="H12" i="1"/>
  <c r="H13" i="1"/>
  <c r="H14" i="1"/>
  <c r="H15" i="1"/>
  <c r="H16" i="1"/>
  <c r="H5" i="1"/>
  <c r="E6" i="1"/>
  <c r="E7" i="1"/>
  <c r="E8" i="1"/>
  <c r="E9" i="1"/>
  <c r="E10" i="1"/>
  <c r="E11" i="1"/>
  <c r="E12" i="1"/>
  <c r="E13" i="1"/>
  <c r="E14" i="1"/>
  <c r="E15" i="1"/>
  <c r="E16" i="1"/>
  <c r="E5" i="1"/>
  <c r="H17" i="1" l="1"/>
  <c r="E17" i="1"/>
  <c r="L17" i="1"/>
  <c r="K17" i="1"/>
  <c r="J17" i="1"/>
  <c r="I17" i="1"/>
  <c r="L31" i="1"/>
  <c r="K31" i="1"/>
  <c r="J31" i="1"/>
  <c r="I31" i="1"/>
  <c r="G31" i="1"/>
  <c r="F31" i="1"/>
  <c r="H20" i="1"/>
  <c r="H21" i="1"/>
  <c r="H22" i="1"/>
  <c r="H23" i="1"/>
  <c r="H24" i="1"/>
  <c r="H25" i="1"/>
  <c r="H26" i="1"/>
  <c r="H27" i="1"/>
  <c r="H28" i="1"/>
  <c r="H29" i="1"/>
  <c r="H30" i="1"/>
  <c r="H19" i="1"/>
  <c r="D31" i="1"/>
  <c r="C31" i="1"/>
  <c r="E20" i="1"/>
  <c r="E21" i="1"/>
  <c r="E22" i="1"/>
  <c r="E23" i="1"/>
  <c r="E24" i="1"/>
  <c r="E25" i="1"/>
  <c r="E26" i="1"/>
  <c r="E27" i="1"/>
  <c r="E28" i="1"/>
  <c r="E29" i="1"/>
  <c r="E30" i="1"/>
  <c r="E19" i="1"/>
  <c r="H31" i="1" l="1"/>
  <c r="E31" i="1"/>
</calcChain>
</file>

<file path=xl/sharedStrings.xml><?xml version="1.0" encoding="utf-8"?>
<sst xmlns="http://schemas.openxmlformats.org/spreadsheetml/2006/main" count="111" uniqueCount="108">
  <si>
    <t>End of Month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</si>
  <si>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</si>
  <si>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</si>
  <si>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</si>
  <si>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</si>
  <si>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</si>
  <si>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</si>
  <si>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</si>
  <si>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</si>
  <si>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</si>
  <si>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</si>
  <si>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</si>
  <si>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TOTAL 2020</t>
  </si>
  <si>
    <t>Cash Deposits at the Central Bank of the UAE (in AED)</t>
  </si>
  <si>
    <t>Jan 19</t>
  </si>
  <si>
    <t>Feb-19</t>
  </si>
  <si>
    <t>Mar-19</t>
  </si>
  <si>
    <t>Apr-19</t>
  </si>
  <si>
    <t>May-19</t>
  </si>
  <si>
    <t>Jun-19</t>
  </si>
  <si>
    <t>Jul-19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</si>
  <si>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</si>
  <si>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</si>
  <si>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</si>
  <si>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</si>
  <si>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</si>
  <si>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TOTAL 2019</t>
  </si>
  <si>
    <t>Cash Withdrawals From the Central Bank of the UAE (in AED)</t>
  </si>
  <si>
    <t>Number of Cheques Cleared</t>
  </si>
  <si>
    <t>Value of Cheques Cleared (in AED)</t>
  </si>
  <si>
    <t>Coins</t>
  </si>
  <si>
    <t>Notes</t>
  </si>
  <si>
    <t>Total</t>
  </si>
  <si>
    <t>Image Cheque Clearing System (ICCS) Report</t>
  </si>
  <si>
    <t>UAE Fund Transfer System (FTS) 
Inter-bank Payments (in AED)</t>
  </si>
  <si>
    <t>Customer Transfers</t>
  </si>
  <si>
    <t>Bank Transfers</t>
  </si>
  <si>
    <t>* Figures are provisional and subject to revision</t>
  </si>
  <si>
    <t>Dec-20</t>
  </si>
  <si>
    <t>Jan-21</t>
  </si>
  <si>
    <t>TOTAL 2021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</si>
  <si>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</si>
  <si>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</si>
  <si>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</si>
  <si>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</si>
  <si>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</si>
  <si>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</si>
  <si>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</si>
  <si>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</si>
  <si>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</si>
  <si>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</si>
  <si>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</si>
  <si>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</si>
  <si>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TOTAL 2022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</si>
  <si>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</si>
  <si>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</si>
  <si>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</si>
  <si>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</si>
  <si>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</si>
  <si>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</si>
  <si>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</si>
  <si>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</si>
  <si>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</si>
  <si>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</si>
  <si>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TOTAL 2023</t>
  </si>
  <si>
    <t xml:space="preserve">Dec-22 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</si>
  <si>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</si>
  <si>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</si>
  <si>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</si>
  <si>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</si>
  <si>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</si>
  <si>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</si>
  <si>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</si>
  <si>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</si>
  <si>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</si>
  <si>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</si>
  <si>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</si>
  <si>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TOTAL 2024</t>
  </si>
  <si>
    <t>Dec-23</t>
  </si>
  <si>
    <t>Feb-24</t>
  </si>
  <si>
    <t>Jan-24</t>
  </si>
  <si>
    <t>Mar-24</t>
  </si>
  <si>
    <t>Apr-24</t>
  </si>
  <si>
    <t>May-24</t>
  </si>
  <si>
    <t>Jun-24</t>
  </si>
  <si>
    <t>Jul-24</t>
  </si>
  <si>
    <t>Aug-24</t>
  </si>
  <si>
    <t>Sep-24</t>
  </si>
  <si>
    <t xml:space="preserve">Oct-24 </t>
  </si>
  <si>
    <t>Nov-24</t>
  </si>
  <si>
    <t>Dec-24</t>
  </si>
  <si>
    <t>TOTAL 2025</t>
  </si>
  <si>
    <t>Jan-25</t>
  </si>
  <si>
    <t>Feb-25</t>
  </si>
  <si>
    <t>Apr-25</t>
  </si>
  <si>
    <t>Mar-25</t>
  </si>
  <si>
    <t>May-25</t>
  </si>
  <si>
    <t>Jun-25</t>
  </si>
  <si>
    <t>Jul-25</t>
  </si>
  <si>
    <t>Aug-25</t>
  </si>
  <si>
    <t>Sep 25</t>
  </si>
  <si>
    <t>Oct-25</t>
  </si>
  <si>
    <t>Nov-25</t>
  </si>
  <si>
    <t>Jan-26</t>
  </si>
  <si>
    <t>TOTAL 2026</t>
  </si>
  <si>
    <t>Monthly Banking Operations Statistics (2019- 2026)</t>
  </si>
  <si>
    <t>Dec-25</t>
  </si>
  <si>
    <t>Feb-26*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</si>
</sst>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0" fillId="0" borderId="8" xfId="0" applyBorder="1"/>
    <xf numFmtId="0" fontId="0" fillId="0" borderId="8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1" fillId="0" borderId="0" xfId="0" applyFont="1" applyFill="1"/>
    <xf numFmtId="49" fontId="0" fillId="0" borderId="8" xfId="0" applyNumberFormat="1" applyBorder="1"/>
    <xf numFmtId="0" fontId="0" fillId="2" borderId="9" xfId="0" applyFill="1" applyBorder="1"/>
    <xf numFmtId="0" fontId="5" fillId="0" borderId="29" xfId="0" applyFont="1" applyFill="1" applyBorder="1"/>
    <xf numFmtId="0" fontId="5" fillId="0" borderId="2" xfId="0" applyFont="1" applyFill="1" applyBorder="1"/>
    <xf numFmtId="49" fontId="0" fillId="0" borderId="20" xfId="0" applyNumberFormat="1" applyBorder="1" applyAlignment="1">
      <alignment horizontal="left"/>
    </xf>
    <xf numFmtId="3" fontId="0" fillId="0" borderId="6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0" fillId="0" borderId="21" xfId="0" applyNumberFormat="1" applyFont="1" applyBorder="1" applyAlignment="1">
      <alignment horizontal="right" vertical="center"/>
    </xf>
    <xf numFmtId="3" fontId="0" fillId="0" borderId="22" xfId="0" applyNumberFormat="1" applyFont="1" applyBorder="1" applyAlignment="1">
      <alignment horizontal="right" vertical="center"/>
    </xf>
    <xf numFmtId="3" fontId="5" fillId="0" borderId="25" xfId="0" applyNumberFormat="1" applyFont="1" applyFill="1" applyBorder="1" applyAlignment="1">
      <alignment horizontal="right" vertical="center"/>
    </xf>
    <xf numFmtId="3" fontId="5" fillId="0" borderId="26" xfId="0" applyNumberFormat="1" applyFont="1" applyFill="1" applyBorder="1" applyAlignment="1">
      <alignment horizontal="right" vertical="center"/>
    </xf>
    <xf numFmtId="3" fontId="5" fillId="0" borderId="27" xfId="0" applyNumberFormat="1" applyFont="1" applyFill="1" applyBorder="1" applyAlignment="1">
      <alignment horizontal="right" vertical="center"/>
    </xf>
    <xf numFmtId="3" fontId="0" fillId="0" borderId="13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6" xfId="0" applyNumberFormat="1" applyBorder="1"/>
    <xf numFmtId="3" fontId="0" fillId="0" borderId="1" xfId="0" applyNumberFormat="1" applyBorder="1"/>
    <xf numFmtId="3" fontId="1" fillId="0" borderId="7" xfId="0" applyNumberFormat="1" applyFont="1" applyBorder="1"/>
    <xf numFmtId="3" fontId="0" fillId="0" borderId="21" xfId="0" applyNumberFormat="1" applyBorder="1"/>
    <xf numFmtId="3" fontId="0" fillId="0" borderId="22" xfId="0" applyNumberFormat="1" applyBorder="1"/>
    <xf numFmtId="3" fontId="1" fillId="0" borderId="23" xfId="0" applyNumberFormat="1" applyFont="1" applyBorder="1"/>
    <xf numFmtId="3" fontId="5" fillId="0" borderId="25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0" fillId="0" borderId="6" xfId="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 wrapText="1"/>
    </xf>
    <xf numFmtId="3" fontId="0" fillId="0" borderId="21" xfId="0" applyNumberFormat="1" applyFont="1" applyBorder="1" applyAlignment="1">
      <alignment horizontal="right" vertical="center" wrapText="1"/>
    </xf>
    <xf numFmtId="3" fontId="0" fillId="0" borderId="24" xfId="0" applyNumberFormat="1" applyFont="1" applyBorder="1" applyAlignment="1">
      <alignment horizontal="right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3" fontId="5" fillId="0" borderId="28" xfId="0" applyNumberFormat="1" applyFont="1" applyFill="1" applyBorder="1" applyAlignment="1">
      <alignment horizontal="right" vertical="center" wrapText="1"/>
    </xf>
    <xf numFmtId="3" fontId="0" fillId="0" borderId="19" xfId="0" applyNumberFormat="1" applyBorder="1"/>
    <xf numFmtId="3" fontId="0" fillId="0" borderId="3" xfId="0" applyNumberFormat="1" applyBorder="1"/>
    <xf numFmtId="3" fontId="0" fillId="0" borderId="24" xfId="0" applyNumberFormat="1" applyBorder="1"/>
    <xf numFmtId="3" fontId="5" fillId="0" borderId="28" xfId="0" applyNumberFormat="1" applyFont="1" applyFill="1" applyBorder="1"/>
    <xf numFmtId="3" fontId="0" fillId="2" borderId="10" xfId="0" applyNumberFormat="1" applyFill="1" applyBorder="1"/>
    <xf numFmtId="3" fontId="0" fillId="0" borderId="7" xfId="0" applyNumberFormat="1" applyFont="1" applyBorder="1" applyAlignment="1">
      <alignment horizontal="right" vertical="center" wrapText="1"/>
    </xf>
    <xf numFmtId="3" fontId="0" fillId="0" borderId="23" xfId="0" applyNumberFormat="1" applyFont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0" fillId="0" borderId="15" xfId="0" applyNumberFormat="1" applyBorder="1"/>
    <xf numFmtId="3" fontId="0" fillId="0" borderId="7" xfId="0" applyNumberFormat="1" applyBorder="1"/>
    <xf numFmtId="3" fontId="0" fillId="0" borderId="23" xfId="0" applyNumberFormat="1" applyBorder="1"/>
    <xf numFmtId="3" fontId="0" fillId="2" borderId="11" xfId="0" applyNumberFormat="1" applyFill="1" applyBorder="1"/>
    <xf numFmtId="0" fontId="0" fillId="0" borderId="8" xfId="0" applyFont="1" applyFill="1" applyBorder="1" applyAlignment="1">
      <alignment horizontal="left" vertical="center" wrapText="1"/>
    </xf>
    <xf numFmtId="3" fontId="0" fillId="0" borderId="6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/>
    <xf numFmtId="3" fontId="0" fillId="0" borderId="4" xfId="0" applyNumberFormat="1" applyFill="1" applyBorder="1"/>
    <xf numFmtId="3" fontId="0" fillId="0" borderId="30" xfId="0" applyNumberFormat="1" applyFill="1" applyBorder="1"/>
    <xf numFmtId="0" fontId="5" fillId="0" borderId="0" xfId="0" applyFont="1"/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1" xfId="0" applyNumberFormat="1" applyFill="1" applyBorder="1"/>
    <xf numFmtId="3" fontId="1" fillId="0" borderId="7" xfId="0" applyNumberFormat="1" applyFont="1" applyFill="1" applyBorder="1"/>
    <xf numFmtId="3" fontId="0" fillId="0" borderId="7" xfId="0" applyNumberFormat="1" applyFill="1" applyBorder="1"/>
    <xf numFmtId="49" fontId="0" fillId="0" borderId="31" xfId="0" applyNumberFormat="1" applyBorder="1"/>
    <xf numFmtId="3" fontId="1" fillId="0" borderId="5" xfId="0" applyNumberFormat="1" applyFont="1" applyFill="1" applyBorder="1"/>
    <xf numFmtId="49" fontId="0" fillId="0" borderId="20" xfId="0" applyNumberFormat="1" applyBorder="1"/>
    <xf numFmtId="3" fontId="0" fillId="0" borderId="21" xfId="0" applyNumberFormat="1" applyFill="1" applyBorder="1"/>
    <xf numFmtId="3" fontId="0" fillId="0" borderId="22" xfId="0" applyNumberFormat="1" applyFill="1" applyBorder="1"/>
    <xf numFmtId="3" fontId="0" fillId="0" borderId="23" xfId="0" applyNumberFormat="1" applyFill="1" applyBorder="1"/>
    <xf numFmtId="3" fontId="1" fillId="0" borderId="23" xfId="0" applyNumberFormat="1" applyFont="1" applyFill="1" applyBorder="1"/>
    <xf numFmtId="49" fontId="5" fillId="0" borderId="2" xfId="0" applyNumberFormat="1" applyFont="1" applyBorder="1"/>
    <xf numFmtId="49" fontId="0" fillId="2" borderId="16" xfId="0" applyNumberFormat="1" applyFill="1" applyBorder="1"/>
    <xf numFmtId="49" fontId="0" fillId="2" borderId="32" xfId="0" applyNumberForma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33" xfId="0" applyFill="1" applyBorder="1"/>
    <xf numFmtId="3" fontId="0" fillId="0" borderId="35" xfId="0" applyNumberFormat="1" applyFill="1" applyBorder="1"/>
    <xf numFmtId="3" fontId="0" fillId="0" borderId="36" xfId="0" applyNumberFormat="1" applyFill="1" applyBorder="1"/>
    <xf numFmtId="3" fontId="0" fillId="0" borderId="37" xfId="0" applyNumberFormat="1" applyFill="1" applyBorder="1"/>
    <xf numFmtId="3" fontId="0" fillId="0" borderId="34" xfId="0" applyNumberFormat="1" applyFill="1" applyBorder="1"/>
    <xf numFmtId="3" fontId="1" fillId="0" borderId="34" xfId="0" applyNumberFormat="1" applyFon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49" fontId="5" fillId="0" borderId="40" xfId="0" applyNumberFormat="1" applyFont="1" applyBorder="1"/>
    <xf numFmtId="3" fontId="5" fillId="0" borderId="41" xfId="0" applyNumberFormat="1" applyFont="1" applyFill="1" applyBorder="1"/>
    <xf numFmtId="3" fontId="5" fillId="0" borderId="42" xfId="0" applyNumberFormat="1" applyFont="1" applyFill="1" applyBorder="1"/>
    <xf numFmtId="3" fontId="5" fillId="0" borderId="43" xfId="0" applyNumberFormat="1" applyFont="1" applyFill="1" applyBorder="1"/>
    <xf numFmtId="3" fontId="0" fillId="0" borderId="44" xfId="0" applyNumberFormat="1" applyFill="1" applyBorder="1"/>
    <xf numFmtId="3" fontId="5" fillId="0" borderId="45" xfId="0" applyNumberFormat="1" applyFont="1" applyFill="1" applyBorder="1"/>
    <xf numFmtId="49" fontId="0" fillId="0" borderId="46" xfId="0" applyNumberFormat="1" applyBorder="1"/>
    <xf numFmtId="0" fontId="0" fillId="2" borderId="10" xfId="0" applyFill="1" applyBorder="1"/>
    <xf numFmtId="0" fontId="1" fillId="2" borderId="10" xfId="0" applyFont="1" applyFill="1" applyBorder="1"/>
    <xf numFmtId="0" fontId="0" fillId="2" borderId="11" xfId="0" applyFill="1" applyBorder="1"/>
    <xf numFmtId="49" fontId="0" fillId="2" borderId="47" xfId="0" applyNumberFormat="1" applyFill="1" applyBorder="1"/>
    <xf numFmtId="0" fontId="0" fillId="2" borderId="48" xfId="0" applyFill="1" applyBorder="1"/>
    <xf numFmtId="0" fontId="1" fillId="2" borderId="48" xfId="0" applyFont="1" applyFill="1" applyBorder="1"/>
    <xf numFmtId="0" fontId="0" fillId="2" borderId="49" xfId="0" applyFill="1" applyBorder="1"/>
    <xf numFmtId="0" fontId="0" fillId="0" borderId="12" xfId="0" applyFont="1" applyBorder="1" applyAlignment="1">
      <alignment horizontal="left" vertical="center" wrapText="1"/>
    </xf>
    <xf numFmtId="3" fontId="0" fillId="0" borderId="13" xfId="0" applyNumberFormat="1" applyFont="1" applyBorder="1" applyAlignment="1">
      <alignment horizontal="right" vertical="center"/>
    </xf>
    <xf numFmtId="3" fontId="0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right" vertical="center" wrapText="1"/>
    </xf>
    <xf numFmtId="3" fontId="0" fillId="0" borderId="19" xfId="0" applyNumberFormat="1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3" fontId="0" fillId="0" borderId="15" xfId="0" applyNumberFormat="1" applyFont="1" applyBorder="1" applyAlignment="1">
      <alignment horizontal="right" vertical="center" wrapText="1"/>
    </xf>
    <xf numFmtId="3" fontId="5" fillId="0" borderId="50" xfId="0" applyNumberFormat="1" applyFont="1" applyFill="1" applyBorder="1"/>
    <xf numFmtId="3" fontId="0" fillId="0" borderId="36" xfId="0" applyNumberFormat="1" applyBorder="1"/>
    <xf numFmtId="3" fontId="0" fillId="0" borderId="35" xfId="0" applyNumberFormat="1" applyBorder="1"/>
    <xf numFmtId="49" fontId="0" fillId="0" borderId="51" xfId="0" applyNumberFormat="1" applyBorder="1"/>
    <xf numFmtId="49" fontId="0" fillId="0" borderId="52" xfId="0" applyNumberFormat="1" applyBorder="1"/>
    <xf numFmtId="49" fontId="0" fillId="0" borderId="53" xfId="0" applyNumberFormat="1" applyBorder="1"/>
    <xf numFmtId="49" fontId="0" fillId="0" borderId="54" xfId="0" applyNumberFormat="1" applyBorder="1"/>
    <xf numFmtId="3" fontId="0" fillId="0" borderId="0" xfId="0" applyNumberFormat="1"/>
    <xf numFmtId="49" fontId="0" fillId="0" borderId="55" xfId="0" applyNumberFormat="1" applyBorder="1"/>
    <xf numFmtId="3" fontId="0" fillId="0" borderId="56" xfId="0" applyNumberFormat="1" applyFill="1" applyBorder="1"/>
    <xf numFmtId="3" fontId="0" fillId="0" borderId="56" xfId="0" applyNumberFormat="1" applyBorder="1"/>
    <xf numFmtId="3" fontId="0" fillId="0" borderId="57" xfId="0" applyNumberFormat="1" applyFill="1" applyBorder="1"/>
    <xf numFmtId="3" fontId="0" fillId="0" borderId="58" xfId="0" applyNumberFormat="1" applyFill="1" applyBorder="1"/>
    <xf numFmtId="3" fontId="1" fillId="0" borderId="58" xfId="0" applyNumberFormat="1" applyFont="1" applyFill="1" applyBorder="1"/>
    <xf numFmtId="3" fontId="0" fillId="0" borderId="59" xfId="0" applyNumberFormat="1" applyBorder="1"/>
    <xf numFmtId="3" fontId="0" fillId="0" borderId="38" xfId="0" applyNumberFormat="1" applyBorder="1"/>
    <xf numFmtId="3" fontId="1" fillId="0" borderId="60" xfId="0" applyNumberFormat="1" applyFont="1" applyFill="1" applyBorder="1"/>
    <xf numFmtId="49" fontId="5" fillId="0" borderId="0" xfId="0" applyNumberFormat="1" applyFont="1" applyBorder="1"/>
    <xf numFmtId="3" fontId="5" fillId="0" borderId="0" xfId="0" applyNumberFormat="1" applyFont="1" applyFill="1" applyBorder="1"/>
    <xf numFmtId="49" fontId="0" fillId="0" borderId="29" xfId="0" applyNumberFormat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1" fillId="0" borderId="63" xfId="0" applyNumberFormat="1" applyFont="1" applyFill="1" applyBorder="1"/>
    <xf numFmtId="3" fontId="0" fillId="0" borderId="64" xfId="0" applyNumberFormat="1" applyFill="1" applyBorder="1"/>
    <xf numFmtId="3" fontId="1" fillId="0" borderId="65" xfId="0" applyNumberFormat="1" applyFont="1" applyFill="1" applyBorder="1"/>
    <xf numFmtId="3" fontId="0" fillId="0" borderId="63" xfId="0" applyNumberForma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1"/>
  <sheetViews>
    <sheetView tabSelected="1" zoomScale="80" zoomScaleNormal="80" workbookViewId="0">
      <pane xSplit="2" ySplit="4" topLeftCell="C84" activePane="bottomRight" state="frozen"/>
      <selection pane="topRight" activeCell="B1" sqref="B1"/>
      <selection pane="bottomLeft" activeCell="A5" sqref="A5"/>
      <selection pane="bottomRight" activeCell="J106" sqref="J106"/>
    </sheetView>
  </sheetViews>
  <sheetFormatPr defaultRowHeight="14.25" x14ac:dyDescent="0.45"/>
  <cols>
    <col min="1" max="1" width="4.1328125" customWidth="1"/>
    <col min="2" max="2" width="11.73046875" customWidth="1"/>
    <col min="3" max="3" width="13.3984375" customWidth="1"/>
    <col min="4" max="4" width="17.59765625" customWidth="1"/>
    <col min="5" max="5" width="17.86328125" style="1" customWidth="1"/>
    <col min="6" max="6" width="12.86328125" customWidth="1"/>
    <col min="7" max="7" width="16.59765625" bestFit="1" customWidth="1"/>
    <col min="8" max="8" width="16.265625" style="1" customWidth="1"/>
    <col min="9" max="9" width="14.1328125" customWidth="1"/>
    <col min="10" max="10" width="19.1328125" bestFit="1" customWidth="1"/>
    <col min="11" max="11" width="19.1328125" customWidth="1"/>
    <col min="12" max="12" width="19.3984375" customWidth="1"/>
  </cols>
  <sheetData>
    <row r="1" spans="2:13" ht="14.65" thickBot="1" x14ac:dyDescent="0.5"/>
    <row r="2" spans="2:13" ht="23.25" customHeight="1" thickBot="1" x14ac:dyDescent="0.5">
      <c r="B2" s="140" t="s">
        <v>105</v>
      </c>
      <c r="C2" s="141"/>
      <c r="D2" s="141"/>
      <c r="E2" s="141"/>
      <c r="F2" s="141"/>
      <c r="G2" s="141"/>
      <c r="H2" s="141"/>
      <c r="I2" s="141"/>
      <c r="J2" s="141"/>
      <c r="K2" s="142"/>
      <c r="L2" s="143"/>
    </row>
    <row r="3" spans="2:13" ht="32.25" customHeight="1" x14ac:dyDescent="0.45">
      <c r="B3" s="145" t="s">
        <v>0</v>
      </c>
      <c r="C3" s="138" t="s">
        <v>13</v>
      </c>
      <c r="D3" s="144"/>
      <c r="E3" s="139"/>
      <c r="F3" s="138" t="s">
        <v>27</v>
      </c>
      <c r="G3" s="144"/>
      <c r="H3" s="139"/>
      <c r="I3" s="138" t="s">
        <v>33</v>
      </c>
      <c r="J3" s="139"/>
      <c r="K3" s="138" t="s">
        <v>34</v>
      </c>
      <c r="L3" s="139"/>
      <c r="M3" s="1"/>
    </row>
    <row r="4" spans="2:13" ht="30" customHeight="1" thickBot="1" x14ac:dyDescent="0.5">
      <c r="B4" s="146"/>
      <c r="C4" s="104" t="s">
        <v>30</v>
      </c>
      <c r="D4" s="105" t="s">
        <v>31</v>
      </c>
      <c r="E4" s="106" t="s">
        <v>32</v>
      </c>
      <c r="F4" s="104" t="s">
        <v>30</v>
      </c>
      <c r="G4" s="105" t="s">
        <v>31</v>
      </c>
      <c r="H4" s="106" t="s">
        <v>32</v>
      </c>
      <c r="I4" s="109" t="s">
        <v>28</v>
      </c>
      <c r="J4" s="110" t="s">
        <v>29</v>
      </c>
      <c r="K4" s="109" t="s">
        <v>35</v>
      </c>
      <c r="L4" s="110" t="s">
        <v>36</v>
      </c>
    </row>
    <row r="5" spans="2:13" x14ac:dyDescent="0.45">
      <c r="B5" s="100" t="s">
        <v>14</v>
      </c>
      <c r="C5" s="101">
        <v>7449500</v>
      </c>
      <c r="D5" s="102">
        <v>17914477800</v>
      </c>
      <c r="E5" s="103">
        <f>C5+D5</f>
        <v>17921927300</v>
      </c>
      <c r="F5" s="101">
        <v>5145811</v>
      </c>
      <c r="G5" s="102">
        <v>17847285255</v>
      </c>
      <c r="H5" s="103">
        <f>F5+G5</f>
        <v>17852431066</v>
      </c>
      <c r="I5" s="107">
        <v>2259992</v>
      </c>
      <c r="J5" s="108">
        <v>105388415901.63998</v>
      </c>
      <c r="K5" s="107">
        <v>273727310341.50009</v>
      </c>
      <c r="L5" s="111">
        <v>632716362969.57007</v>
      </c>
    </row>
    <row r="6" spans="2:13" x14ac:dyDescent="0.45">
      <c r="B6" s="3" t="s">
        <v>15</v>
      </c>
      <c r="C6" s="16">
        <v>583000</v>
      </c>
      <c r="D6" s="17">
        <v>14676035400</v>
      </c>
      <c r="E6" s="18">
        <f t="shared" ref="E6:E16" si="0">C6+D6</f>
        <v>14676618400</v>
      </c>
      <c r="F6" s="16">
        <v>4510858</v>
      </c>
      <c r="G6" s="17">
        <v>16403791670</v>
      </c>
      <c r="H6" s="18">
        <f t="shared" ref="H6:H16" si="1">F6+G6</f>
        <v>16408302528</v>
      </c>
      <c r="I6" s="36">
        <v>2095933</v>
      </c>
      <c r="J6" s="37">
        <v>96031972444.199997</v>
      </c>
      <c r="K6" s="36">
        <v>246976427390.33997</v>
      </c>
      <c r="L6" s="47">
        <v>531126847535.83002</v>
      </c>
    </row>
    <row r="7" spans="2:13" x14ac:dyDescent="0.45">
      <c r="B7" s="3" t="s">
        <v>16</v>
      </c>
      <c r="C7" s="16">
        <v>1548000</v>
      </c>
      <c r="D7" s="17">
        <v>17755641000</v>
      </c>
      <c r="E7" s="18">
        <f t="shared" si="0"/>
        <v>17757189000</v>
      </c>
      <c r="F7" s="16">
        <v>4729444</v>
      </c>
      <c r="G7" s="17">
        <v>18546358065</v>
      </c>
      <c r="H7" s="18">
        <f t="shared" si="1"/>
        <v>18551087509</v>
      </c>
      <c r="I7" s="36">
        <v>2285430</v>
      </c>
      <c r="J7" s="37">
        <v>105907396104.13998</v>
      </c>
      <c r="K7" s="36">
        <v>300321865414.57001</v>
      </c>
      <c r="L7" s="47">
        <v>600585786154.19995</v>
      </c>
    </row>
    <row r="8" spans="2:13" x14ac:dyDescent="0.45">
      <c r="B8" s="3" t="s">
        <v>17</v>
      </c>
      <c r="C8" s="16">
        <v>2101000</v>
      </c>
      <c r="D8" s="17">
        <v>17460251750</v>
      </c>
      <c r="E8" s="18">
        <f t="shared" si="0"/>
        <v>17462352750</v>
      </c>
      <c r="F8" s="16">
        <v>6509731</v>
      </c>
      <c r="G8" s="17">
        <v>18420846850</v>
      </c>
      <c r="H8" s="18">
        <f t="shared" si="1"/>
        <v>18427356581</v>
      </c>
      <c r="I8" s="36">
        <v>2241245</v>
      </c>
      <c r="J8" s="37">
        <v>105637512320.30997</v>
      </c>
      <c r="K8" s="36">
        <v>359908938597.71002</v>
      </c>
      <c r="L8" s="47">
        <v>673633277961.00024</v>
      </c>
    </row>
    <row r="9" spans="2:13" x14ac:dyDescent="0.45">
      <c r="B9" s="3" t="s">
        <v>18</v>
      </c>
      <c r="C9" s="16">
        <v>701000</v>
      </c>
      <c r="D9" s="17">
        <v>16930110570</v>
      </c>
      <c r="E9" s="18">
        <f t="shared" si="0"/>
        <v>16930811570</v>
      </c>
      <c r="F9" s="16">
        <v>10046744</v>
      </c>
      <c r="G9" s="17">
        <v>25319297380</v>
      </c>
      <c r="H9" s="18">
        <f t="shared" si="1"/>
        <v>25329344124</v>
      </c>
      <c r="I9" s="36">
        <v>2130519</v>
      </c>
      <c r="J9" s="37">
        <v>104587338927.39</v>
      </c>
      <c r="K9" s="36">
        <v>290221003886.69</v>
      </c>
      <c r="L9" s="47">
        <v>602156583639.79968</v>
      </c>
    </row>
    <row r="10" spans="2:13" x14ac:dyDescent="0.45">
      <c r="B10" s="3" t="s">
        <v>19</v>
      </c>
      <c r="C10" s="16">
        <v>1301000</v>
      </c>
      <c r="D10" s="17">
        <v>20525015000</v>
      </c>
      <c r="E10" s="18">
        <f t="shared" si="0"/>
        <v>20526316000</v>
      </c>
      <c r="F10" s="16">
        <v>5316903</v>
      </c>
      <c r="G10" s="17">
        <v>14154687870</v>
      </c>
      <c r="H10" s="18">
        <f t="shared" si="1"/>
        <v>14160004773</v>
      </c>
      <c r="I10" s="36">
        <v>2015062</v>
      </c>
      <c r="J10" s="37">
        <v>94775832166.580032</v>
      </c>
      <c r="K10" s="36">
        <v>275122384119.42993</v>
      </c>
      <c r="L10" s="47">
        <v>568632709777.48987</v>
      </c>
    </row>
    <row r="11" spans="2:13" x14ac:dyDescent="0.45">
      <c r="B11" s="54" t="s">
        <v>20</v>
      </c>
      <c r="C11" s="55">
        <v>2502000</v>
      </c>
      <c r="D11" s="56">
        <v>20059252700</v>
      </c>
      <c r="E11" s="18">
        <f t="shared" si="0"/>
        <v>20061754700</v>
      </c>
      <c r="F11" s="16">
        <v>5301872</v>
      </c>
      <c r="G11" s="17">
        <v>20541333985</v>
      </c>
      <c r="H11" s="18">
        <f t="shared" si="1"/>
        <v>20546635857</v>
      </c>
      <c r="I11" s="36">
        <v>2287419</v>
      </c>
      <c r="J11" s="37">
        <v>110209007795</v>
      </c>
      <c r="K11" s="36">
        <v>290642746685.46985</v>
      </c>
      <c r="L11" s="47">
        <v>711047444004.34009</v>
      </c>
    </row>
    <row r="12" spans="2:13" x14ac:dyDescent="0.45">
      <c r="B12" s="54" t="s">
        <v>21</v>
      </c>
      <c r="C12" s="55">
        <v>2552000</v>
      </c>
      <c r="D12" s="56">
        <v>20059252700</v>
      </c>
      <c r="E12" s="18">
        <f t="shared" si="0"/>
        <v>20061804700</v>
      </c>
      <c r="F12" s="16">
        <v>3488744</v>
      </c>
      <c r="G12" s="17">
        <v>19597486160</v>
      </c>
      <c r="H12" s="18">
        <f t="shared" si="1"/>
        <v>19600974904</v>
      </c>
      <c r="I12" s="36">
        <v>1770621</v>
      </c>
      <c r="J12" s="37">
        <v>82614840701.390015</v>
      </c>
      <c r="K12" s="36">
        <v>236749754093.74988</v>
      </c>
      <c r="L12" s="47">
        <v>544429264731.50006</v>
      </c>
    </row>
    <row r="13" spans="2:13" x14ac:dyDescent="0.45">
      <c r="B13" s="3" t="s">
        <v>22</v>
      </c>
      <c r="C13" s="16">
        <v>6173000</v>
      </c>
      <c r="D13" s="17">
        <v>17514380020</v>
      </c>
      <c r="E13" s="18">
        <f t="shared" si="0"/>
        <v>17520553020</v>
      </c>
      <c r="F13" s="16">
        <v>4997379</v>
      </c>
      <c r="G13" s="17">
        <v>18086338670</v>
      </c>
      <c r="H13" s="18">
        <f t="shared" si="1"/>
        <v>18091336049</v>
      </c>
      <c r="I13" s="36">
        <v>2260658</v>
      </c>
      <c r="J13" s="37">
        <v>105665943466.26001</v>
      </c>
      <c r="K13" s="36">
        <v>301672046148.88</v>
      </c>
      <c r="L13" s="47">
        <v>650739736307.88989</v>
      </c>
    </row>
    <row r="14" spans="2:13" x14ac:dyDescent="0.45">
      <c r="B14" s="3" t="s">
        <v>23</v>
      </c>
      <c r="C14" s="16">
        <v>6003000</v>
      </c>
      <c r="D14" s="17">
        <v>18255096600</v>
      </c>
      <c r="E14" s="18">
        <f t="shared" si="0"/>
        <v>18261099600</v>
      </c>
      <c r="F14" s="16">
        <v>4340547</v>
      </c>
      <c r="G14" s="17">
        <v>19081842490</v>
      </c>
      <c r="H14" s="18">
        <f t="shared" si="1"/>
        <v>19086183037</v>
      </c>
      <c r="I14" s="36">
        <v>2261869</v>
      </c>
      <c r="J14" s="37">
        <v>106717381507.73997</v>
      </c>
      <c r="K14" s="36">
        <v>316071659102.48993</v>
      </c>
      <c r="L14" s="47">
        <v>700176595473.88013</v>
      </c>
    </row>
    <row r="15" spans="2:13" x14ac:dyDescent="0.45">
      <c r="B15" s="3" t="s">
        <v>24</v>
      </c>
      <c r="C15" s="16">
        <v>1800000</v>
      </c>
      <c r="D15" s="17">
        <v>16437655200</v>
      </c>
      <c r="E15" s="18">
        <f t="shared" si="0"/>
        <v>16439455200</v>
      </c>
      <c r="F15" s="16">
        <v>5016842</v>
      </c>
      <c r="G15" s="17">
        <v>19627529400</v>
      </c>
      <c r="H15" s="18">
        <f t="shared" si="1"/>
        <v>19632546242</v>
      </c>
      <c r="I15" s="36">
        <v>2100324</v>
      </c>
      <c r="J15" s="37">
        <v>101058249237.16997</v>
      </c>
      <c r="K15" s="36">
        <v>286825265867.85986</v>
      </c>
      <c r="L15" s="47">
        <v>621585034541.84998</v>
      </c>
    </row>
    <row r="16" spans="2:13" ht="14.65" thickBot="1" x14ac:dyDescent="0.5">
      <c r="B16" s="3" t="s">
        <v>25</v>
      </c>
      <c r="C16" s="19">
        <v>744000</v>
      </c>
      <c r="D16" s="20">
        <v>19067820700</v>
      </c>
      <c r="E16" s="18">
        <f t="shared" si="0"/>
        <v>19068564700</v>
      </c>
      <c r="F16" s="19">
        <v>9338280</v>
      </c>
      <c r="G16" s="20">
        <v>17990514025</v>
      </c>
      <c r="H16" s="18">
        <f t="shared" si="1"/>
        <v>17999852305</v>
      </c>
      <c r="I16" s="38">
        <v>2133626</v>
      </c>
      <c r="J16" s="39">
        <v>105888161411.23003</v>
      </c>
      <c r="K16" s="38">
        <v>335040197040.93988</v>
      </c>
      <c r="L16" s="48">
        <v>634614300999.68005</v>
      </c>
    </row>
    <row r="17" spans="2:12" ht="14.65" thickBot="1" x14ac:dyDescent="0.5">
      <c r="B17" s="13" t="s">
        <v>26</v>
      </c>
      <c r="C17" s="21">
        <f t="shared" ref="C17:L17" si="2">SUM(C5:C16)</f>
        <v>33457500</v>
      </c>
      <c r="D17" s="22">
        <f t="shared" si="2"/>
        <v>216654989440</v>
      </c>
      <c r="E17" s="23">
        <f t="shared" si="2"/>
        <v>216688446940</v>
      </c>
      <c r="F17" s="21">
        <f t="shared" si="2"/>
        <v>68743155</v>
      </c>
      <c r="G17" s="22">
        <f t="shared" si="2"/>
        <v>225617311820</v>
      </c>
      <c r="H17" s="23">
        <f t="shared" si="2"/>
        <v>225686054975</v>
      </c>
      <c r="I17" s="40">
        <f t="shared" si="2"/>
        <v>25842698</v>
      </c>
      <c r="J17" s="41">
        <f t="shared" si="2"/>
        <v>1224482051983.05</v>
      </c>
      <c r="K17" s="40">
        <f t="shared" si="2"/>
        <v>3513279598689.6294</v>
      </c>
      <c r="L17" s="49">
        <f t="shared" si="2"/>
        <v>7471443944097.0293</v>
      </c>
    </row>
    <row r="18" spans="2:12" ht="9" customHeight="1" thickBot="1" x14ac:dyDescent="0.5">
      <c r="B18" s="4"/>
      <c r="C18" s="5"/>
      <c r="D18" s="5"/>
      <c r="E18" s="5"/>
      <c r="F18" s="5"/>
      <c r="G18" s="5"/>
      <c r="H18" s="5"/>
      <c r="I18" s="6"/>
      <c r="J18" s="6"/>
      <c r="K18" s="6"/>
      <c r="L18" s="7"/>
    </row>
    <row r="19" spans="2:12" x14ac:dyDescent="0.45">
      <c r="B19" s="11" t="s">
        <v>1</v>
      </c>
      <c r="C19" s="24">
        <v>1567000</v>
      </c>
      <c r="D19" s="25">
        <v>16536846810</v>
      </c>
      <c r="E19" s="26">
        <f>C19+D19</f>
        <v>16538413810</v>
      </c>
      <c r="F19" s="24">
        <v>6710963</v>
      </c>
      <c r="G19" s="25">
        <v>17939996135</v>
      </c>
      <c r="H19" s="26">
        <f>F19+G19</f>
        <v>17946707098</v>
      </c>
      <c r="I19" s="24">
        <v>2066414</v>
      </c>
      <c r="J19" s="42">
        <v>101354771836.2</v>
      </c>
      <c r="K19" s="24">
        <v>312645809815.84009</v>
      </c>
      <c r="L19" s="50">
        <v>635340474668.39001</v>
      </c>
    </row>
    <row r="20" spans="2:12" x14ac:dyDescent="0.45">
      <c r="B20" s="2" t="s">
        <v>2</v>
      </c>
      <c r="C20" s="27">
        <v>411000</v>
      </c>
      <c r="D20" s="28">
        <v>16362211500</v>
      </c>
      <c r="E20" s="29">
        <f t="shared" ref="E20:E30" si="3">C20+D20</f>
        <v>16362622500</v>
      </c>
      <c r="F20" s="27">
        <v>5290963</v>
      </c>
      <c r="G20" s="28">
        <v>17233258340</v>
      </c>
      <c r="H20" s="29">
        <f t="shared" ref="H20:H30" si="4">F20+G20</f>
        <v>17238549303</v>
      </c>
      <c r="I20" s="27">
        <v>2165819</v>
      </c>
      <c r="J20" s="43">
        <v>103509618447.46996</v>
      </c>
      <c r="K20" s="27">
        <v>283969811657.84015</v>
      </c>
      <c r="L20" s="51">
        <v>563425258270.67981</v>
      </c>
    </row>
    <row r="21" spans="2:12" x14ac:dyDescent="0.45">
      <c r="B21" s="2" t="s">
        <v>3</v>
      </c>
      <c r="C21" s="27">
        <v>1817100</v>
      </c>
      <c r="D21" s="28">
        <v>24294721200</v>
      </c>
      <c r="E21" s="29">
        <f t="shared" si="3"/>
        <v>24296538300</v>
      </c>
      <c r="F21" s="27">
        <v>4678154</v>
      </c>
      <c r="G21" s="28">
        <v>33480802455</v>
      </c>
      <c r="H21" s="29">
        <f t="shared" si="4"/>
        <v>33485480609</v>
      </c>
      <c r="I21" s="27">
        <v>2044822</v>
      </c>
      <c r="J21" s="43">
        <v>96599893152.810028</v>
      </c>
      <c r="K21" s="27">
        <v>340678106959.93982</v>
      </c>
      <c r="L21" s="51">
        <v>661886454811.13989</v>
      </c>
    </row>
    <row r="22" spans="2:12" x14ac:dyDescent="0.45">
      <c r="B22" s="2" t="s">
        <v>4</v>
      </c>
      <c r="C22" s="27">
        <v>300000</v>
      </c>
      <c r="D22" s="28">
        <v>16855855100</v>
      </c>
      <c r="E22" s="29">
        <f t="shared" si="3"/>
        <v>16856155100</v>
      </c>
      <c r="F22" s="27">
        <v>3103024</v>
      </c>
      <c r="G22" s="28">
        <v>19381840000</v>
      </c>
      <c r="H22" s="29">
        <f t="shared" si="4"/>
        <v>19384943024</v>
      </c>
      <c r="I22" s="27">
        <v>1201456</v>
      </c>
      <c r="J22" s="43">
        <v>56175182431.709999</v>
      </c>
      <c r="K22" s="27">
        <v>265933716881.87003</v>
      </c>
      <c r="L22" s="51">
        <v>467217899340.66998</v>
      </c>
    </row>
    <row r="23" spans="2:12" x14ac:dyDescent="0.45">
      <c r="B23" s="2" t="s">
        <v>5</v>
      </c>
      <c r="C23" s="27">
        <v>0</v>
      </c>
      <c r="D23" s="28">
        <v>14675840000</v>
      </c>
      <c r="E23" s="29">
        <f t="shared" si="3"/>
        <v>14675840000</v>
      </c>
      <c r="F23" s="27">
        <v>3953008</v>
      </c>
      <c r="G23" s="28">
        <v>14786473875</v>
      </c>
      <c r="H23" s="29">
        <f t="shared" si="4"/>
        <v>14790426883</v>
      </c>
      <c r="I23" s="27">
        <v>1398395</v>
      </c>
      <c r="J23" s="43">
        <v>62787157619.850006</v>
      </c>
      <c r="K23" s="27">
        <v>227548943078.30008</v>
      </c>
      <c r="L23" s="51">
        <v>383172572346.80005</v>
      </c>
    </row>
    <row r="24" spans="2:12" x14ac:dyDescent="0.45">
      <c r="B24" s="2" t="s">
        <v>6</v>
      </c>
      <c r="C24" s="27">
        <v>1000</v>
      </c>
      <c r="D24" s="28">
        <v>14985791000</v>
      </c>
      <c r="E24" s="29">
        <f t="shared" si="3"/>
        <v>14985792000</v>
      </c>
      <c r="F24" s="27">
        <v>6572360</v>
      </c>
      <c r="G24" s="28">
        <v>13277184065</v>
      </c>
      <c r="H24" s="29">
        <f t="shared" si="4"/>
        <v>13283756425</v>
      </c>
      <c r="I24" s="27">
        <v>1685885</v>
      </c>
      <c r="J24" s="43">
        <v>73477029344.529984</v>
      </c>
      <c r="K24" s="27">
        <v>283376449057.44995</v>
      </c>
      <c r="L24" s="51">
        <v>528991288818.56006</v>
      </c>
    </row>
    <row r="25" spans="2:12" x14ac:dyDescent="0.45">
      <c r="B25" s="2" t="s">
        <v>7</v>
      </c>
      <c r="C25" s="27">
        <v>2700500</v>
      </c>
      <c r="D25" s="28">
        <v>14245050700</v>
      </c>
      <c r="E25" s="29">
        <f t="shared" si="3"/>
        <v>14247751200</v>
      </c>
      <c r="F25" s="27">
        <v>2252333</v>
      </c>
      <c r="G25" s="28">
        <v>19952586705</v>
      </c>
      <c r="H25" s="29">
        <f t="shared" si="4"/>
        <v>19954839038</v>
      </c>
      <c r="I25" s="27">
        <v>1660095</v>
      </c>
      <c r="J25" s="43">
        <v>76927310340.039948</v>
      </c>
      <c r="K25" s="27">
        <v>273388176518.6499</v>
      </c>
      <c r="L25" s="51">
        <v>446067232586.73999</v>
      </c>
    </row>
    <row r="26" spans="2:12" x14ac:dyDescent="0.45">
      <c r="B26" s="2" t="s">
        <v>8</v>
      </c>
      <c r="C26" s="27">
        <v>6304800</v>
      </c>
      <c r="D26" s="28">
        <v>16800360500</v>
      </c>
      <c r="E26" s="29">
        <f t="shared" si="3"/>
        <v>16806665300</v>
      </c>
      <c r="F26" s="27">
        <v>2442624</v>
      </c>
      <c r="G26" s="28">
        <v>13800025410</v>
      </c>
      <c r="H26" s="29">
        <f t="shared" si="4"/>
        <v>13802468034</v>
      </c>
      <c r="I26" s="27">
        <v>1771244</v>
      </c>
      <c r="J26" s="43">
        <v>79584806817.350052</v>
      </c>
      <c r="K26" s="27">
        <v>267315984181.05005</v>
      </c>
      <c r="L26" s="51">
        <v>365717964106.76001</v>
      </c>
    </row>
    <row r="27" spans="2:12" x14ac:dyDescent="0.45">
      <c r="B27" s="2" t="s">
        <v>9</v>
      </c>
      <c r="C27" s="27">
        <v>6702000</v>
      </c>
      <c r="D27" s="28">
        <v>15597142300</v>
      </c>
      <c r="E27" s="29">
        <f t="shared" si="3"/>
        <v>15603844300</v>
      </c>
      <c r="F27" s="27">
        <v>2375818</v>
      </c>
      <c r="G27" s="28">
        <v>18073680000</v>
      </c>
      <c r="H27" s="29">
        <f t="shared" si="4"/>
        <v>18076055818</v>
      </c>
      <c r="I27" s="27">
        <v>1807284</v>
      </c>
      <c r="J27" s="43">
        <v>84226484780.490021</v>
      </c>
      <c r="K27" s="27">
        <v>283050160888.47003</v>
      </c>
      <c r="L27" s="51">
        <v>459972965626.09991</v>
      </c>
    </row>
    <row r="28" spans="2:12" x14ac:dyDescent="0.45">
      <c r="B28" s="2" t="s">
        <v>10</v>
      </c>
      <c r="C28" s="27">
        <v>7903500</v>
      </c>
      <c r="D28" s="28">
        <v>14519740200</v>
      </c>
      <c r="E28" s="29">
        <f t="shared" si="3"/>
        <v>14527643700</v>
      </c>
      <c r="F28" s="27">
        <v>2710126</v>
      </c>
      <c r="G28" s="28">
        <v>16803912370</v>
      </c>
      <c r="H28" s="29">
        <f t="shared" si="4"/>
        <v>16806622496</v>
      </c>
      <c r="I28" s="27">
        <v>1773221</v>
      </c>
      <c r="J28" s="43">
        <v>79863544001.509979</v>
      </c>
      <c r="K28" s="27">
        <v>267867749830.19995</v>
      </c>
      <c r="L28" s="51">
        <v>383204222991.80994</v>
      </c>
    </row>
    <row r="29" spans="2:12" x14ac:dyDescent="0.45">
      <c r="B29" s="2" t="s">
        <v>11</v>
      </c>
      <c r="C29" s="27">
        <v>2853000</v>
      </c>
      <c r="D29" s="28">
        <v>18184585000</v>
      </c>
      <c r="E29" s="29">
        <f t="shared" si="3"/>
        <v>18187438000</v>
      </c>
      <c r="F29" s="27">
        <v>3661424</v>
      </c>
      <c r="G29" s="28">
        <v>18856860000</v>
      </c>
      <c r="H29" s="29">
        <f t="shared" si="4"/>
        <v>18860521424</v>
      </c>
      <c r="I29" s="27">
        <v>1856289</v>
      </c>
      <c r="J29" s="43">
        <v>89124857548.630005</v>
      </c>
      <c r="K29" s="27">
        <v>278363092831.46014</v>
      </c>
      <c r="L29" s="51">
        <v>404263080099.40997</v>
      </c>
    </row>
    <row r="30" spans="2:12" ht="14.65" thickBot="1" x14ac:dyDescent="0.5">
      <c r="B30" s="15" t="s">
        <v>38</v>
      </c>
      <c r="C30" s="30">
        <v>1922000</v>
      </c>
      <c r="D30" s="31">
        <v>17068615000</v>
      </c>
      <c r="E30" s="32">
        <f t="shared" si="3"/>
        <v>17070537000</v>
      </c>
      <c r="F30" s="30">
        <v>2825535</v>
      </c>
      <c r="G30" s="31">
        <v>13503714295</v>
      </c>
      <c r="H30" s="32">
        <f t="shared" si="4"/>
        <v>13506539830</v>
      </c>
      <c r="I30" s="30">
        <v>1815616</v>
      </c>
      <c r="J30" s="44">
        <v>86686412357.910019</v>
      </c>
      <c r="K30" s="30">
        <v>311504453231.30005</v>
      </c>
      <c r="L30" s="52">
        <v>441806392071.9201</v>
      </c>
    </row>
    <row r="31" spans="2:12" ht="14.65" thickBot="1" x14ac:dyDescent="0.5">
      <c r="B31" s="14" t="s">
        <v>12</v>
      </c>
      <c r="C31" s="33">
        <f t="shared" ref="C31:L31" si="5">SUM(C19:C30)</f>
        <v>32481900</v>
      </c>
      <c r="D31" s="34">
        <f t="shared" si="5"/>
        <v>200126759310</v>
      </c>
      <c r="E31" s="35">
        <f t="shared" si="5"/>
        <v>200159241210</v>
      </c>
      <c r="F31" s="33">
        <f t="shared" si="5"/>
        <v>46576332</v>
      </c>
      <c r="G31" s="34">
        <f t="shared" si="5"/>
        <v>217090333650</v>
      </c>
      <c r="H31" s="35">
        <f t="shared" si="5"/>
        <v>217136909982</v>
      </c>
      <c r="I31" s="33">
        <f t="shared" si="5"/>
        <v>21246540</v>
      </c>
      <c r="J31" s="45">
        <f t="shared" si="5"/>
        <v>990317068678.50012</v>
      </c>
      <c r="K31" s="33">
        <f t="shared" si="5"/>
        <v>3395642454932.3701</v>
      </c>
      <c r="L31" s="35">
        <f t="shared" si="5"/>
        <v>5741065805738.9785</v>
      </c>
    </row>
    <row r="32" spans="2:12" ht="8.25" customHeight="1" thickBot="1" x14ac:dyDescent="0.5">
      <c r="B32" s="12"/>
      <c r="C32" s="46"/>
      <c r="D32" s="46"/>
      <c r="E32" s="57"/>
      <c r="F32" s="46"/>
      <c r="G32" s="46"/>
      <c r="H32" s="57"/>
      <c r="I32" s="46"/>
      <c r="J32" s="46"/>
      <c r="K32" s="46"/>
      <c r="L32" s="53"/>
    </row>
    <row r="33" spans="2:12" ht="14.25" customHeight="1" x14ac:dyDescent="0.45">
      <c r="B33" s="66" t="s">
        <v>39</v>
      </c>
      <c r="C33" s="58">
        <v>4202500</v>
      </c>
      <c r="D33" s="59">
        <v>13911035000</v>
      </c>
      <c r="E33" s="67">
        <f t="shared" ref="E33:E43" si="6">SUM(C33:D33)</f>
        <v>13915237500</v>
      </c>
      <c r="F33" s="58">
        <v>3189130</v>
      </c>
      <c r="G33" s="59">
        <v>13994908845</v>
      </c>
      <c r="H33" s="67">
        <f t="shared" ref="H33:H43" si="7">SUM(F33:G33)</f>
        <v>13998097975</v>
      </c>
      <c r="I33" s="58">
        <v>1771438</v>
      </c>
      <c r="J33" s="61">
        <v>82220485484.989975</v>
      </c>
      <c r="K33" s="58">
        <v>276816596212.72998</v>
      </c>
      <c r="L33" s="61">
        <v>468461924843.18011</v>
      </c>
    </row>
    <row r="34" spans="2:12" ht="14.25" customHeight="1" x14ac:dyDescent="0.45">
      <c r="B34" s="11" t="s">
        <v>41</v>
      </c>
      <c r="C34" s="62">
        <v>2144000</v>
      </c>
      <c r="D34" s="63">
        <v>13953325000</v>
      </c>
      <c r="E34" s="64">
        <f t="shared" si="6"/>
        <v>13955469000</v>
      </c>
      <c r="F34" s="62">
        <v>2480719</v>
      </c>
      <c r="G34" s="63">
        <v>14583182500</v>
      </c>
      <c r="H34" s="64">
        <f t="shared" si="7"/>
        <v>14585663219</v>
      </c>
      <c r="I34" s="62">
        <v>1678672</v>
      </c>
      <c r="J34" s="65">
        <v>80215254846.309998</v>
      </c>
      <c r="K34" s="62">
        <v>265759099667.07993</v>
      </c>
      <c r="L34" s="65">
        <v>426458072325.51007</v>
      </c>
    </row>
    <row r="35" spans="2:12" ht="14.25" customHeight="1" x14ac:dyDescent="0.45">
      <c r="B35" s="11" t="s">
        <v>42</v>
      </c>
      <c r="C35" s="62">
        <v>3380500</v>
      </c>
      <c r="D35" s="63">
        <v>16336689000</v>
      </c>
      <c r="E35" s="64">
        <f t="shared" si="6"/>
        <v>16340069500</v>
      </c>
      <c r="F35" s="62">
        <v>3765456</v>
      </c>
      <c r="G35" s="63">
        <v>15905665185</v>
      </c>
      <c r="H35" s="64">
        <f t="shared" si="7"/>
        <v>15909430641</v>
      </c>
      <c r="I35" s="62">
        <v>1922420</v>
      </c>
      <c r="J35" s="65">
        <v>95371477670.920013</v>
      </c>
      <c r="K35" s="62">
        <v>351464190144.99988</v>
      </c>
      <c r="L35" s="65">
        <v>532039637869.60986</v>
      </c>
    </row>
    <row r="36" spans="2:12" ht="14.25" customHeight="1" x14ac:dyDescent="0.45">
      <c r="B36" s="11" t="s">
        <v>43</v>
      </c>
      <c r="C36" s="62">
        <v>2622000</v>
      </c>
      <c r="D36" s="63">
        <v>14904980000</v>
      </c>
      <c r="E36" s="64">
        <f t="shared" si="6"/>
        <v>14907602000</v>
      </c>
      <c r="F36" s="62">
        <v>3108126</v>
      </c>
      <c r="G36" s="63">
        <v>17342755000</v>
      </c>
      <c r="H36" s="64">
        <f t="shared" si="7"/>
        <v>17345863126</v>
      </c>
      <c r="I36" s="62">
        <v>1677353</v>
      </c>
      <c r="J36" s="65">
        <v>89856605312.009979</v>
      </c>
      <c r="K36" s="62">
        <v>326716528622.81995</v>
      </c>
      <c r="L36" s="65">
        <v>492145987159.30005</v>
      </c>
    </row>
    <row r="37" spans="2:12" ht="14.25" customHeight="1" x14ac:dyDescent="0.45">
      <c r="B37" s="11" t="s">
        <v>44</v>
      </c>
      <c r="C37" s="69">
        <v>127000</v>
      </c>
      <c r="D37" s="70">
        <v>18077955000</v>
      </c>
      <c r="E37" s="64">
        <f t="shared" si="6"/>
        <v>18078082000</v>
      </c>
      <c r="F37" s="69">
        <v>6491218</v>
      </c>
      <c r="G37" s="70">
        <v>16634453365</v>
      </c>
      <c r="H37" s="64">
        <f t="shared" si="7"/>
        <v>16640944583</v>
      </c>
      <c r="I37" s="69">
        <v>1802169</v>
      </c>
      <c r="J37" s="71">
        <v>89328084883.590012</v>
      </c>
      <c r="K37" s="69">
        <v>300276588840.62994</v>
      </c>
      <c r="L37" s="71">
        <v>433768639379.70007</v>
      </c>
    </row>
    <row r="38" spans="2:12" ht="14.25" customHeight="1" x14ac:dyDescent="0.45">
      <c r="B38" s="68" t="s">
        <v>45</v>
      </c>
      <c r="C38" s="69">
        <v>3900000</v>
      </c>
      <c r="D38" s="70">
        <v>16285720000</v>
      </c>
      <c r="E38" s="64">
        <f t="shared" si="6"/>
        <v>16289620000</v>
      </c>
      <c r="F38" s="69">
        <v>3050350</v>
      </c>
      <c r="G38" s="70">
        <v>15203992160</v>
      </c>
      <c r="H38" s="64">
        <f t="shared" si="7"/>
        <v>15207042510</v>
      </c>
      <c r="I38" s="69">
        <v>1807810</v>
      </c>
      <c r="J38" s="71">
        <v>99067072599.569962</v>
      </c>
      <c r="K38" s="69">
        <v>332225841442.85992</v>
      </c>
      <c r="L38" s="71">
        <v>542183935014.55005</v>
      </c>
    </row>
    <row r="39" spans="2:12" ht="14.25" customHeight="1" x14ac:dyDescent="0.45">
      <c r="B39" s="68" t="s">
        <v>46</v>
      </c>
      <c r="C39" s="69">
        <v>0</v>
      </c>
      <c r="D39" s="70">
        <v>16654168000</v>
      </c>
      <c r="E39" s="64">
        <f t="shared" si="6"/>
        <v>16654168000</v>
      </c>
      <c r="F39" s="69">
        <v>2547433</v>
      </c>
      <c r="G39" s="70">
        <v>15390942045</v>
      </c>
      <c r="H39" s="64">
        <f t="shared" si="7"/>
        <v>15393489478</v>
      </c>
      <c r="I39" s="69">
        <v>1658375</v>
      </c>
      <c r="J39" s="71">
        <v>86420043762.050003</v>
      </c>
      <c r="K39" s="69">
        <v>288551686779.27014</v>
      </c>
      <c r="L39" s="71">
        <v>407177750335.70996</v>
      </c>
    </row>
    <row r="40" spans="2:12" ht="14.25" customHeight="1" x14ac:dyDescent="0.45">
      <c r="B40" s="68" t="s">
        <v>47</v>
      </c>
      <c r="C40" s="69">
        <v>3453500</v>
      </c>
      <c r="D40" s="70">
        <v>16050210000</v>
      </c>
      <c r="E40" s="64">
        <f t="shared" si="6"/>
        <v>16053663500</v>
      </c>
      <c r="F40" s="69">
        <v>3549435</v>
      </c>
      <c r="G40" s="70">
        <v>13235182500</v>
      </c>
      <c r="H40" s="64">
        <f t="shared" si="7"/>
        <v>13238731935</v>
      </c>
      <c r="I40" s="69">
        <v>1756538</v>
      </c>
      <c r="J40" s="71">
        <v>91696734101.920029</v>
      </c>
      <c r="K40" s="69">
        <v>314169046235.79999</v>
      </c>
      <c r="L40" s="71">
        <v>454538083778.2702</v>
      </c>
    </row>
    <row r="41" spans="2:12" ht="14.25" customHeight="1" x14ac:dyDescent="0.45">
      <c r="B41" s="68" t="s">
        <v>48</v>
      </c>
      <c r="C41" s="69">
        <v>2611000</v>
      </c>
      <c r="D41" s="70">
        <v>13550385100</v>
      </c>
      <c r="E41" s="64">
        <f t="shared" si="6"/>
        <v>13552996100</v>
      </c>
      <c r="F41" s="69">
        <v>3083835</v>
      </c>
      <c r="G41" s="70">
        <v>15175895040</v>
      </c>
      <c r="H41" s="64">
        <f t="shared" si="7"/>
        <v>15178978875</v>
      </c>
      <c r="I41" s="69">
        <v>1793513</v>
      </c>
      <c r="J41" s="71">
        <v>97211938508.88002</v>
      </c>
      <c r="K41" s="69">
        <v>341362540570.42993</v>
      </c>
      <c r="L41" s="71">
        <v>464782782853.84003</v>
      </c>
    </row>
    <row r="42" spans="2:12" ht="14.25" customHeight="1" x14ac:dyDescent="0.45">
      <c r="B42" s="68" t="s">
        <v>49</v>
      </c>
      <c r="C42" s="69">
        <v>1014000</v>
      </c>
      <c r="D42" s="70">
        <v>14453500000</v>
      </c>
      <c r="E42" s="64">
        <f t="shared" si="6"/>
        <v>14454514000</v>
      </c>
      <c r="F42" s="69">
        <v>3165037.97</v>
      </c>
      <c r="G42" s="70">
        <v>15439934155</v>
      </c>
      <c r="H42" s="64">
        <f t="shared" si="7"/>
        <v>15443099192.969999</v>
      </c>
      <c r="I42" s="69">
        <v>1800065</v>
      </c>
      <c r="J42" s="71">
        <v>92620399918.139984</v>
      </c>
      <c r="K42" s="69">
        <v>336376231894.51007</v>
      </c>
      <c r="L42" s="71">
        <v>425591529401.9798</v>
      </c>
    </row>
    <row r="43" spans="2:12" ht="14.25" customHeight="1" x14ac:dyDescent="0.45">
      <c r="B43" s="68" t="s">
        <v>50</v>
      </c>
      <c r="C43" s="69">
        <v>8500</v>
      </c>
      <c r="D43" s="70">
        <v>15317725000</v>
      </c>
      <c r="E43" s="64">
        <f t="shared" si="6"/>
        <v>15317733500</v>
      </c>
      <c r="F43" s="69">
        <v>6449053</v>
      </c>
      <c r="G43" s="70">
        <v>18087750420</v>
      </c>
      <c r="H43" s="64">
        <f t="shared" si="7"/>
        <v>18094199473</v>
      </c>
      <c r="I43" s="69">
        <v>1846174</v>
      </c>
      <c r="J43" s="71">
        <v>95780629908.800018</v>
      </c>
      <c r="K43" s="69">
        <v>353718149702.99011</v>
      </c>
      <c r="L43" s="71">
        <v>521025680587.95007</v>
      </c>
    </row>
    <row r="44" spans="2:12" ht="14.25" customHeight="1" thickBot="1" x14ac:dyDescent="0.5">
      <c r="B44" s="68" t="s">
        <v>51</v>
      </c>
      <c r="C44" s="69">
        <v>38000</v>
      </c>
      <c r="D44" s="70">
        <v>16793874000</v>
      </c>
      <c r="E44" s="72">
        <f>SUM(C44:D44)</f>
        <v>16793912000</v>
      </c>
      <c r="F44" s="69">
        <v>6155954</v>
      </c>
      <c r="G44" s="70">
        <v>16385575725</v>
      </c>
      <c r="H44" s="72">
        <f>SUM(F44:G44)</f>
        <v>16391731679</v>
      </c>
      <c r="I44" s="69">
        <v>1768734</v>
      </c>
      <c r="J44" s="71">
        <v>96286892440.839996</v>
      </c>
      <c r="K44" s="69">
        <v>381532108697.49994</v>
      </c>
      <c r="L44" s="71">
        <v>555315899697.57996</v>
      </c>
    </row>
    <row r="45" spans="2:12" s="60" customFormat="1" ht="14.25" customHeight="1" thickBot="1" x14ac:dyDescent="0.5">
      <c r="B45" s="73" t="s">
        <v>40</v>
      </c>
      <c r="C45" s="33">
        <f>SUM(C33:C44)</f>
        <v>23501000</v>
      </c>
      <c r="D45" s="34">
        <f>SUM(D33:D44)</f>
        <v>186289566100</v>
      </c>
      <c r="E45" s="35">
        <f>SUM(C45:D45)</f>
        <v>186313067100</v>
      </c>
      <c r="F45" s="33">
        <f>SUM(F33:F44)</f>
        <v>47035746.969999999</v>
      </c>
      <c r="G45" s="34">
        <f>SUM(G33:G44)</f>
        <v>187380236940</v>
      </c>
      <c r="H45" s="35">
        <f>SUM(F45:G45)</f>
        <v>187427272686.97</v>
      </c>
      <c r="I45" s="33">
        <f>SUM(I33:I44)</f>
        <v>21283261</v>
      </c>
      <c r="J45" s="35">
        <f>SUM(J33:J44)</f>
        <v>1096075619438.02</v>
      </c>
      <c r="K45" s="33">
        <f>SUM(K33:K44)</f>
        <v>3868968608811.6196</v>
      </c>
      <c r="L45" s="35">
        <f>SUM(L33:L44)</f>
        <v>5723489923247.1807</v>
      </c>
    </row>
    <row r="46" spans="2:12" ht="10.5" customHeight="1" thickBot="1" x14ac:dyDescent="0.5">
      <c r="B46" s="75"/>
      <c r="C46" s="76"/>
      <c r="D46" s="76"/>
      <c r="E46" s="77"/>
      <c r="F46" s="76"/>
      <c r="G46" s="76"/>
      <c r="H46" s="77"/>
      <c r="I46" s="76"/>
      <c r="J46" s="76"/>
      <c r="K46" s="76"/>
      <c r="L46" s="78"/>
    </row>
    <row r="47" spans="2:12" ht="14.25" customHeight="1" x14ac:dyDescent="0.45">
      <c r="B47" s="66" t="s">
        <v>52</v>
      </c>
      <c r="C47" s="85">
        <v>6500</v>
      </c>
      <c r="D47" s="59">
        <v>15647790000</v>
      </c>
      <c r="E47" s="67">
        <f t="shared" ref="E47:E57" si="8">SUM(C47:D47)</f>
        <v>15647796500</v>
      </c>
      <c r="F47" s="58">
        <v>3328023</v>
      </c>
      <c r="G47" s="59">
        <v>14807482280</v>
      </c>
      <c r="H47" s="67">
        <f t="shared" ref="H47:H57" si="9">SUM(F47:G47)</f>
        <v>14810810303</v>
      </c>
      <c r="I47" s="85">
        <v>1797962</v>
      </c>
      <c r="J47" s="61">
        <v>92017434956.950012</v>
      </c>
      <c r="K47" s="58">
        <v>322468441977.15985</v>
      </c>
      <c r="L47" s="61">
        <v>542237034010.94989</v>
      </c>
    </row>
    <row r="48" spans="2:12" ht="14.25" customHeight="1" x14ac:dyDescent="0.45">
      <c r="B48" s="11" t="s">
        <v>54</v>
      </c>
      <c r="C48" s="84">
        <v>6001</v>
      </c>
      <c r="D48" s="63">
        <v>13081302460</v>
      </c>
      <c r="E48" s="64">
        <f t="shared" si="8"/>
        <v>13081308461</v>
      </c>
      <c r="F48" s="62">
        <v>4079243</v>
      </c>
      <c r="G48" s="63">
        <v>15733657500</v>
      </c>
      <c r="H48" s="64">
        <f t="shared" si="9"/>
        <v>15737736743</v>
      </c>
      <c r="I48" s="84">
        <v>1735521</v>
      </c>
      <c r="J48" s="65">
        <v>90692705664.779953</v>
      </c>
      <c r="K48" s="62">
        <v>343668135578.18005</v>
      </c>
      <c r="L48" s="65">
        <v>518202538143.94012</v>
      </c>
    </row>
    <row r="49" spans="2:12" ht="14.25" customHeight="1" x14ac:dyDescent="0.45">
      <c r="B49" s="68" t="s">
        <v>55</v>
      </c>
      <c r="C49" s="90">
        <v>1317000</v>
      </c>
      <c r="D49" s="70">
        <v>16713235500</v>
      </c>
      <c r="E49" s="64">
        <f t="shared" si="8"/>
        <v>16714552500</v>
      </c>
      <c r="F49" s="69">
        <v>4655055</v>
      </c>
      <c r="G49" s="70">
        <v>19295242035</v>
      </c>
      <c r="H49" s="64">
        <f t="shared" si="9"/>
        <v>19299897090</v>
      </c>
      <c r="I49" s="90">
        <v>1991120</v>
      </c>
      <c r="J49" s="71">
        <v>108030806248.23003</v>
      </c>
      <c r="K49" s="69">
        <v>454474936752.64996</v>
      </c>
      <c r="L49" s="71">
        <v>699847064574.52014</v>
      </c>
    </row>
    <row r="50" spans="2:12" ht="14.25" customHeight="1" x14ac:dyDescent="0.45">
      <c r="B50" s="68" t="s">
        <v>56</v>
      </c>
      <c r="C50" s="90">
        <v>0</v>
      </c>
      <c r="D50" s="70">
        <v>14623255000</v>
      </c>
      <c r="E50" s="64">
        <f t="shared" si="8"/>
        <v>14623255000</v>
      </c>
      <c r="F50" s="69">
        <v>5717025</v>
      </c>
      <c r="G50" s="70">
        <v>22389412460</v>
      </c>
      <c r="H50" s="64">
        <f t="shared" si="9"/>
        <v>22395129485</v>
      </c>
      <c r="I50" s="90">
        <v>1715693</v>
      </c>
      <c r="J50" s="71">
        <v>98796291503.209961</v>
      </c>
      <c r="K50" s="69">
        <v>438850808351.63983</v>
      </c>
      <c r="L50" s="71">
        <v>643948549837.38013</v>
      </c>
    </row>
    <row r="51" spans="2:12" ht="14.25" customHeight="1" x14ac:dyDescent="0.45">
      <c r="B51" s="68" t="s">
        <v>57</v>
      </c>
      <c r="C51" s="90">
        <v>2000</v>
      </c>
      <c r="D51" s="70">
        <v>19944061800</v>
      </c>
      <c r="E51" s="64">
        <f t="shared" si="8"/>
        <v>19944063800</v>
      </c>
      <c r="F51" s="69">
        <v>5919644</v>
      </c>
      <c r="G51" s="70">
        <v>12073090000</v>
      </c>
      <c r="H51" s="64">
        <f t="shared" si="9"/>
        <v>12079009644</v>
      </c>
      <c r="I51" s="90">
        <v>1770118</v>
      </c>
      <c r="J51" s="71">
        <v>100962046608.30998</v>
      </c>
      <c r="K51" s="69">
        <v>375596541987.82001</v>
      </c>
      <c r="L51" s="71">
        <v>508947355380.97998</v>
      </c>
    </row>
    <row r="52" spans="2:12" ht="14.25" customHeight="1" x14ac:dyDescent="0.45">
      <c r="B52" s="68" t="s">
        <v>58</v>
      </c>
      <c r="C52" s="90">
        <v>1925500</v>
      </c>
      <c r="D52" s="70">
        <v>17338620000</v>
      </c>
      <c r="E52" s="64">
        <f t="shared" si="8"/>
        <v>17340545500</v>
      </c>
      <c r="F52" s="69">
        <v>3491552</v>
      </c>
      <c r="G52" s="70">
        <v>19307077655</v>
      </c>
      <c r="H52" s="64">
        <f t="shared" si="9"/>
        <v>19310569207</v>
      </c>
      <c r="I52" s="90">
        <v>1876510</v>
      </c>
      <c r="J52" s="71">
        <v>116628186362.03003</v>
      </c>
      <c r="K52" s="69">
        <v>447992219496.57996</v>
      </c>
      <c r="L52" s="71">
        <v>714137681385.75012</v>
      </c>
    </row>
    <row r="53" spans="2:12" ht="14.25" customHeight="1" x14ac:dyDescent="0.45">
      <c r="B53" s="11" t="s">
        <v>59</v>
      </c>
      <c r="C53" s="90">
        <v>1831500</v>
      </c>
      <c r="D53" s="70">
        <v>19375142300</v>
      </c>
      <c r="E53" s="64">
        <f t="shared" si="8"/>
        <v>19376973800</v>
      </c>
      <c r="F53" s="69">
        <v>2882022</v>
      </c>
      <c r="G53" s="70">
        <v>16225564260</v>
      </c>
      <c r="H53" s="64">
        <f t="shared" si="9"/>
        <v>16228446282</v>
      </c>
      <c r="I53" s="90">
        <v>1643193</v>
      </c>
      <c r="J53" s="71">
        <v>97047178064.87999</v>
      </c>
      <c r="K53" s="69">
        <v>380016704944.12</v>
      </c>
      <c r="L53" s="71">
        <v>653838712462.13977</v>
      </c>
    </row>
    <row r="54" spans="2:12" ht="14.25" customHeight="1" x14ac:dyDescent="0.45">
      <c r="B54" s="11" t="s">
        <v>60</v>
      </c>
      <c r="C54" s="90">
        <v>5079500</v>
      </c>
      <c r="D54" s="70">
        <v>17701900000</v>
      </c>
      <c r="E54" s="64">
        <f t="shared" si="8"/>
        <v>17706979500</v>
      </c>
      <c r="F54" s="69">
        <v>3636532</v>
      </c>
      <c r="G54" s="70">
        <v>15986260455</v>
      </c>
      <c r="H54" s="64">
        <f t="shared" si="9"/>
        <v>15989896987</v>
      </c>
      <c r="I54" s="90">
        <v>1895004</v>
      </c>
      <c r="J54" s="71">
        <v>103630290926.03006</v>
      </c>
      <c r="K54" s="69">
        <v>398298455932.35986</v>
      </c>
      <c r="L54" s="71">
        <v>665417652417.19983</v>
      </c>
    </row>
    <row r="55" spans="2:12" ht="14.25" customHeight="1" x14ac:dyDescent="0.45">
      <c r="B55" s="11" t="s">
        <v>61</v>
      </c>
      <c r="C55" s="90">
        <v>4042000</v>
      </c>
      <c r="D55" s="70">
        <v>13839611700</v>
      </c>
      <c r="E55" s="64">
        <f t="shared" si="8"/>
        <v>13843653700</v>
      </c>
      <c r="F55" s="69">
        <v>3559769</v>
      </c>
      <c r="G55" s="70">
        <v>15702482785</v>
      </c>
      <c r="H55" s="64">
        <f t="shared" si="9"/>
        <v>15706042554</v>
      </c>
      <c r="I55" s="90">
        <v>1835560</v>
      </c>
      <c r="J55" s="71">
        <v>105975061130.78001</v>
      </c>
      <c r="K55" s="69">
        <v>415666825597.70996</v>
      </c>
      <c r="L55" s="71">
        <v>694299046483.49011</v>
      </c>
    </row>
    <row r="56" spans="2:12" ht="14.25" customHeight="1" x14ac:dyDescent="0.45">
      <c r="B56" s="11" t="s">
        <v>62</v>
      </c>
      <c r="C56" s="90">
        <v>4423500</v>
      </c>
      <c r="D56" s="70">
        <v>14273320130</v>
      </c>
      <c r="E56" s="64">
        <f t="shared" si="8"/>
        <v>14277743630</v>
      </c>
      <c r="F56" s="69">
        <v>3664668</v>
      </c>
      <c r="G56" s="70">
        <v>14860460000</v>
      </c>
      <c r="H56" s="64">
        <f t="shared" si="9"/>
        <v>14864124668</v>
      </c>
      <c r="I56" s="90">
        <v>1829496</v>
      </c>
      <c r="J56" s="71">
        <v>103857374379.52</v>
      </c>
      <c r="K56" s="69">
        <v>421546650171.14001</v>
      </c>
      <c r="L56" s="71">
        <v>662901958712.27002</v>
      </c>
    </row>
    <row r="57" spans="2:12" ht="14.25" customHeight="1" x14ac:dyDescent="0.45">
      <c r="B57" s="11" t="s">
        <v>63</v>
      </c>
      <c r="C57" s="90">
        <v>2770500</v>
      </c>
      <c r="D57" s="70">
        <v>14582100000</v>
      </c>
      <c r="E57" s="64">
        <f t="shared" si="8"/>
        <v>14584870500</v>
      </c>
      <c r="F57" s="69">
        <v>5299045</v>
      </c>
      <c r="G57" s="70">
        <v>20074765500</v>
      </c>
      <c r="H57" s="64">
        <f t="shared" si="9"/>
        <v>20080064545</v>
      </c>
      <c r="I57" s="90">
        <v>1876489</v>
      </c>
      <c r="J57" s="71">
        <v>105846582142.5</v>
      </c>
      <c r="K57" s="69">
        <v>451321609429.89001</v>
      </c>
      <c r="L57" s="71">
        <v>735360280776.23987</v>
      </c>
    </row>
    <row r="58" spans="2:12" ht="14.25" customHeight="1" thickBot="1" x14ac:dyDescent="0.5">
      <c r="B58" s="92" t="s">
        <v>65</v>
      </c>
      <c r="C58" s="81">
        <v>4500</v>
      </c>
      <c r="D58" s="80">
        <v>16538726790</v>
      </c>
      <c r="E58" s="83">
        <f>SUM(C58:D58)</f>
        <v>16538731290</v>
      </c>
      <c r="F58" s="79">
        <v>3951057</v>
      </c>
      <c r="G58" s="80">
        <v>15376221235</v>
      </c>
      <c r="H58" s="83">
        <f>SUM(F58:G58)</f>
        <v>15380172292</v>
      </c>
      <c r="I58" s="81">
        <v>1852667</v>
      </c>
      <c r="J58" s="82">
        <v>101688246618.54002</v>
      </c>
      <c r="K58" s="79">
        <v>460665810010.09991</v>
      </c>
      <c r="L58" s="82">
        <v>758329361003.57996</v>
      </c>
    </row>
    <row r="59" spans="2:12" ht="14.25" customHeight="1" thickBot="1" x14ac:dyDescent="0.5">
      <c r="B59" s="86" t="s">
        <v>53</v>
      </c>
      <c r="C59" s="91">
        <f t="shared" ref="C59:D59" si="10">SUM(C47:C58)</f>
        <v>21408501</v>
      </c>
      <c r="D59" s="88">
        <f t="shared" si="10"/>
        <v>193659065680</v>
      </c>
      <c r="E59" s="89">
        <f>SUM(C59:D59)</f>
        <v>193680474181</v>
      </c>
      <c r="F59" s="87">
        <f t="shared" ref="F59:L59" si="11">SUM(F47:F58)</f>
        <v>50183635</v>
      </c>
      <c r="G59" s="88">
        <f t="shared" si="11"/>
        <v>201831716165</v>
      </c>
      <c r="H59" s="89">
        <f t="shared" si="11"/>
        <v>201881899800</v>
      </c>
      <c r="I59" s="33">
        <f t="shared" si="11"/>
        <v>21819333</v>
      </c>
      <c r="J59" s="35">
        <f t="shared" si="11"/>
        <v>1225172204605.7603</v>
      </c>
      <c r="K59" s="33">
        <f t="shared" si="11"/>
        <v>4910567140229.3496</v>
      </c>
      <c r="L59" s="35">
        <f t="shared" si="11"/>
        <v>7797467235188.4395</v>
      </c>
    </row>
    <row r="60" spans="2:12" ht="10.5" customHeight="1" thickBot="1" x14ac:dyDescent="0.5">
      <c r="B60" s="74"/>
      <c r="C60" s="93"/>
      <c r="D60" s="93"/>
      <c r="E60" s="94"/>
      <c r="F60" s="93"/>
      <c r="G60" s="93"/>
      <c r="H60" s="94"/>
      <c r="I60" s="93"/>
      <c r="J60" s="93"/>
      <c r="K60" s="93"/>
      <c r="L60" s="95"/>
    </row>
    <row r="61" spans="2:12" ht="14.25" customHeight="1" x14ac:dyDescent="0.45">
      <c r="B61" s="66" t="s">
        <v>66</v>
      </c>
      <c r="C61" s="58">
        <v>36500</v>
      </c>
      <c r="D61" s="59">
        <v>14036090810</v>
      </c>
      <c r="E61" s="67">
        <f t="shared" ref="E61:E72" si="12">SUM(C61:D61)</f>
        <v>14036127310</v>
      </c>
      <c r="F61" s="58">
        <v>6311560</v>
      </c>
      <c r="G61" s="59">
        <v>16987993840</v>
      </c>
      <c r="H61" s="67">
        <f t="shared" ref="H61:H72" si="13">SUM(F61:G61)</f>
        <v>16994305400</v>
      </c>
      <c r="I61" s="58">
        <v>1825546</v>
      </c>
      <c r="J61" s="61">
        <v>97917204028.450012</v>
      </c>
      <c r="K61" s="58">
        <v>437282663729.11987</v>
      </c>
      <c r="L61" s="61">
        <v>778421679981.75</v>
      </c>
    </row>
    <row r="62" spans="2:12" ht="14.25" customHeight="1" x14ac:dyDescent="0.45">
      <c r="B62" s="11" t="s">
        <v>67</v>
      </c>
      <c r="C62" s="62">
        <v>7000</v>
      </c>
      <c r="D62" s="63">
        <v>13365050000</v>
      </c>
      <c r="E62" s="64">
        <f t="shared" si="12"/>
        <v>13365057000</v>
      </c>
      <c r="F62" s="62">
        <v>4591546</v>
      </c>
      <c r="G62" s="63">
        <v>14000022500</v>
      </c>
      <c r="H62" s="64">
        <f t="shared" si="13"/>
        <v>14004614046</v>
      </c>
      <c r="I62" s="62">
        <v>1752319</v>
      </c>
      <c r="J62" s="65">
        <v>96757437126.590027</v>
      </c>
      <c r="K62" s="62">
        <v>430046637033.10999</v>
      </c>
      <c r="L62" s="65">
        <v>784708951541.85962</v>
      </c>
    </row>
    <row r="63" spans="2:12" ht="14.25" customHeight="1" x14ac:dyDescent="0.45">
      <c r="B63" s="11" t="s">
        <v>68</v>
      </c>
      <c r="C63" s="62">
        <v>14500</v>
      </c>
      <c r="D63" s="63">
        <v>11991020000</v>
      </c>
      <c r="E63" s="64">
        <f t="shared" si="12"/>
        <v>11991034500</v>
      </c>
      <c r="F63" s="62">
        <v>7343528</v>
      </c>
      <c r="G63" s="63">
        <v>15318810000</v>
      </c>
      <c r="H63" s="64">
        <f t="shared" si="13"/>
        <v>15326153528</v>
      </c>
      <c r="I63" s="62">
        <v>1986800</v>
      </c>
      <c r="J63" s="65">
        <v>111775121496.46999</v>
      </c>
      <c r="K63" s="62">
        <v>550594680132.70972</v>
      </c>
      <c r="L63" s="65">
        <v>914958823533.08997</v>
      </c>
    </row>
    <row r="64" spans="2:12" ht="14.25" customHeight="1" x14ac:dyDescent="0.45">
      <c r="B64" s="11" t="s">
        <v>69</v>
      </c>
      <c r="C64" s="62">
        <v>0</v>
      </c>
      <c r="D64" s="63">
        <v>12813290000</v>
      </c>
      <c r="E64" s="64">
        <f t="shared" si="12"/>
        <v>12813290000</v>
      </c>
      <c r="F64" s="62">
        <v>5695000</v>
      </c>
      <c r="G64" s="63">
        <v>16718466000</v>
      </c>
      <c r="H64" s="64">
        <f t="shared" si="13"/>
        <v>16724161000</v>
      </c>
      <c r="I64" s="62">
        <v>1634180</v>
      </c>
      <c r="J64" s="65">
        <v>91774979593.030029</v>
      </c>
      <c r="K64" s="62">
        <v>454471609524.52008</v>
      </c>
      <c r="L64" s="65">
        <v>718157803862.19006</v>
      </c>
    </row>
    <row r="65" spans="2:12" ht="14.25" customHeight="1" x14ac:dyDescent="0.45">
      <c r="B65" s="11" t="s">
        <v>70</v>
      </c>
      <c r="C65" s="62">
        <v>0</v>
      </c>
      <c r="D65" s="63">
        <v>17322050000</v>
      </c>
      <c r="E65" s="64">
        <f t="shared" si="12"/>
        <v>17322050000</v>
      </c>
      <c r="F65" s="62">
        <v>6475944</v>
      </c>
      <c r="G65" s="63">
        <v>13928907710</v>
      </c>
      <c r="H65" s="64">
        <f t="shared" si="13"/>
        <v>13935383654</v>
      </c>
      <c r="I65" s="62">
        <v>2012757</v>
      </c>
      <c r="J65" s="65">
        <v>116136991858.17001</v>
      </c>
      <c r="K65" s="62">
        <v>605984700472.06995</v>
      </c>
      <c r="L65" s="65">
        <v>1074052225537.7997</v>
      </c>
    </row>
    <row r="66" spans="2:12" ht="14.25" customHeight="1" x14ac:dyDescent="0.45">
      <c r="B66" s="11" t="s">
        <v>71</v>
      </c>
      <c r="C66" s="62">
        <v>0</v>
      </c>
      <c r="D66" s="63">
        <v>11218408000</v>
      </c>
      <c r="E66" s="64">
        <f t="shared" si="12"/>
        <v>11218408000</v>
      </c>
      <c r="F66" s="62">
        <v>3664539</v>
      </c>
      <c r="G66" s="63">
        <v>17961665000</v>
      </c>
      <c r="H66" s="64">
        <f t="shared" si="13"/>
        <v>17965329539</v>
      </c>
      <c r="I66" s="62">
        <v>1598056</v>
      </c>
      <c r="J66" s="65">
        <v>98982936396.810028</v>
      </c>
      <c r="K66" s="62">
        <v>460302606221.69995</v>
      </c>
      <c r="L66" s="65">
        <v>801372418181.25</v>
      </c>
    </row>
    <row r="67" spans="2:12" ht="14.25" customHeight="1" x14ac:dyDescent="0.45">
      <c r="B67" s="11" t="s">
        <v>72</v>
      </c>
      <c r="C67" s="62">
        <v>2018800</v>
      </c>
      <c r="D67" s="63">
        <v>18744140000</v>
      </c>
      <c r="E67" s="64">
        <f t="shared" ref="E67:E71" si="14">SUM(C67:D67)</f>
        <v>18746158800</v>
      </c>
      <c r="F67" s="62">
        <v>4024537</v>
      </c>
      <c r="G67" s="63">
        <v>12880748150</v>
      </c>
      <c r="H67" s="64">
        <f t="shared" ref="H67:H71" si="15">SUM(F67:G67)</f>
        <v>12884772687</v>
      </c>
      <c r="I67" s="62">
        <v>1968098</v>
      </c>
      <c r="J67" s="65">
        <v>107924353159.43996</v>
      </c>
      <c r="K67" s="62">
        <v>510130896646.19995</v>
      </c>
      <c r="L67" s="65">
        <v>1002674988350.1604</v>
      </c>
    </row>
    <row r="68" spans="2:12" ht="14.25" customHeight="1" x14ac:dyDescent="0.45">
      <c r="B68" s="11" t="s">
        <v>73</v>
      </c>
      <c r="C68" s="62">
        <v>4700000</v>
      </c>
      <c r="D68" s="63">
        <v>16265508560</v>
      </c>
      <c r="E68" s="64">
        <f t="shared" si="14"/>
        <v>16270208560</v>
      </c>
      <c r="F68" s="62">
        <v>4234586</v>
      </c>
      <c r="G68" s="63">
        <v>12211245210</v>
      </c>
      <c r="H68" s="64">
        <f t="shared" si="15"/>
        <v>12215479796</v>
      </c>
      <c r="I68" s="62">
        <v>1857291</v>
      </c>
      <c r="J68" s="65">
        <v>104780824451.64001</v>
      </c>
      <c r="K68" s="62">
        <v>528713684297.63025</v>
      </c>
      <c r="L68" s="65">
        <v>945464579548.67969</v>
      </c>
    </row>
    <row r="69" spans="2:12" ht="14.25" customHeight="1" x14ac:dyDescent="0.45">
      <c r="B69" s="11" t="s">
        <v>74</v>
      </c>
      <c r="C69" s="62">
        <v>3503500</v>
      </c>
      <c r="D69" s="63">
        <v>12132620000</v>
      </c>
      <c r="E69" s="64">
        <f t="shared" si="14"/>
        <v>12136123500</v>
      </c>
      <c r="F69" s="62">
        <v>4011063</v>
      </c>
      <c r="G69" s="63">
        <v>12723178100</v>
      </c>
      <c r="H69" s="64">
        <f t="shared" si="15"/>
        <v>12727189163</v>
      </c>
      <c r="I69" s="62">
        <v>1816235</v>
      </c>
      <c r="J69" s="65">
        <v>104606425534.75</v>
      </c>
      <c r="K69" s="62">
        <v>486397390064.62006</v>
      </c>
      <c r="L69" s="65">
        <v>895782163868.25012</v>
      </c>
    </row>
    <row r="70" spans="2:12" ht="14.25" customHeight="1" x14ac:dyDescent="0.45">
      <c r="B70" s="11" t="s">
        <v>75</v>
      </c>
      <c r="C70" s="62">
        <v>4783215</v>
      </c>
      <c r="D70" s="63">
        <v>14176178660</v>
      </c>
      <c r="E70" s="64">
        <f t="shared" si="14"/>
        <v>14180961875</v>
      </c>
      <c r="F70" s="62">
        <v>5085294</v>
      </c>
      <c r="G70" s="63">
        <v>16283937385</v>
      </c>
      <c r="H70" s="64">
        <f t="shared" si="15"/>
        <v>16289022679</v>
      </c>
      <c r="I70" s="62">
        <v>1934646</v>
      </c>
      <c r="J70" s="65">
        <v>110088499143.30997</v>
      </c>
      <c r="K70" s="62">
        <v>531055155057.15002</v>
      </c>
      <c r="L70" s="65">
        <v>983464226208.12012</v>
      </c>
    </row>
    <row r="71" spans="2:12" ht="14.25" customHeight="1" x14ac:dyDescent="0.45">
      <c r="B71" s="11" t="s">
        <v>76</v>
      </c>
      <c r="C71" s="62">
        <v>1000000</v>
      </c>
      <c r="D71" s="63">
        <v>13243410000</v>
      </c>
      <c r="E71" s="64">
        <f t="shared" si="14"/>
        <v>13244410000</v>
      </c>
      <c r="F71" s="62">
        <v>4387076</v>
      </c>
      <c r="G71" s="63">
        <v>17802351765</v>
      </c>
      <c r="H71" s="64">
        <f t="shared" si="15"/>
        <v>17806738841</v>
      </c>
      <c r="I71" s="62">
        <v>1895369</v>
      </c>
      <c r="J71" s="65">
        <v>113176792169.48001</v>
      </c>
      <c r="K71" s="62">
        <v>548564771633.46997</v>
      </c>
      <c r="L71" s="65">
        <v>1008667573201.1099</v>
      </c>
    </row>
    <row r="72" spans="2:12" ht="14.25" customHeight="1" thickBot="1" x14ac:dyDescent="0.5">
      <c r="B72" s="92" t="s">
        <v>78</v>
      </c>
      <c r="C72" s="79">
        <v>0</v>
      </c>
      <c r="D72" s="80">
        <v>14824590000</v>
      </c>
      <c r="E72" s="83">
        <f t="shared" si="12"/>
        <v>14824590000</v>
      </c>
      <c r="F72" s="79">
        <v>4250676</v>
      </c>
      <c r="G72" s="80">
        <v>16778298625</v>
      </c>
      <c r="H72" s="83">
        <f t="shared" si="13"/>
        <v>16782549301</v>
      </c>
      <c r="I72" s="79">
        <v>1844177</v>
      </c>
      <c r="J72" s="82">
        <v>109402295042.19</v>
      </c>
      <c r="K72" s="79">
        <v>596583357974.19019</v>
      </c>
      <c r="L72" s="82">
        <v>1111146553315.0298</v>
      </c>
    </row>
    <row r="73" spans="2:12" ht="14.25" customHeight="1" thickBot="1" x14ac:dyDescent="0.5">
      <c r="B73" s="73" t="s">
        <v>64</v>
      </c>
      <c r="C73" s="33">
        <f t="shared" ref="C73:L73" si="16">SUM(C61:C72)</f>
        <v>16063515</v>
      </c>
      <c r="D73" s="34">
        <f t="shared" si="16"/>
        <v>170132356030</v>
      </c>
      <c r="E73" s="35">
        <f t="shared" si="16"/>
        <v>170148419545</v>
      </c>
      <c r="F73" s="33">
        <f t="shared" si="16"/>
        <v>60075349</v>
      </c>
      <c r="G73" s="34">
        <f t="shared" si="16"/>
        <v>183595624285</v>
      </c>
      <c r="H73" s="35">
        <f t="shared" si="16"/>
        <v>183655699634</v>
      </c>
      <c r="I73" s="112">
        <f t="shared" si="16"/>
        <v>22125474</v>
      </c>
      <c r="J73" s="35">
        <f t="shared" si="16"/>
        <v>1263323860000.3301</v>
      </c>
      <c r="K73" s="33">
        <f t="shared" si="16"/>
        <v>6140128152786.4902</v>
      </c>
      <c r="L73" s="35">
        <f t="shared" si="16"/>
        <v>11018871987129.287</v>
      </c>
    </row>
    <row r="74" spans="2:12" ht="10.5" customHeight="1" thickBot="1" x14ac:dyDescent="0.5">
      <c r="B74" s="96"/>
      <c r="C74" s="97"/>
      <c r="D74" s="97"/>
      <c r="E74" s="98"/>
      <c r="F74" s="97"/>
      <c r="G74" s="97"/>
      <c r="H74" s="98"/>
      <c r="I74" s="97"/>
      <c r="J74" s="97"/>
      <c r="K74" s="97"/>
      <c r="L74" s="99"/>
    </row>
    <row r="75" spans="2:12" ht="15" customHeight="1" x14ac:dyDescent="0.45">
      <c r="B75" s="115" t="s">
        <v>80</v>
      </c>
      <c r="C75" s="58">
        <v>5000</v>
      </c>
      <c r="D75" s="59">
        <v>15466455000</v>
      </c>
      <c r="E75" s="67">
        <f t="shared" ref="E75:E85" si="17">SUM(C75:D75)</f>
        <v>15466460000</v>
      </c>
      <c r="F75" s="58">
        <v>5519064</v>
      </c>
      <c r="G75" s="59">
        <v>14911650000</v>
      </c>
      <c r="H75" s="67">
        <f t="shared" ref="H75" si="18">SUM(F75:G75)</f>
        <v>14917169064</v>
      </c>
      <c r="I75" s="58">
        <v>1965429</v>
      </c>
      <c r="J75" s="61">
        <v>109471902270.19</v>
      </c>
      <c r="K75" s="58">
        <v>538946828458.46002</v>
      </c>
      <c r="L75" s="61">
        <v>973695149595.64001</v>
      </c>
    </row>
    <row r="76" spans="2:12" ht="15" customHeight="1" x14ac:dyDescent="0.45">
      <c r="B76" s="116" t="s">
        <v>79</v>
      </c>
      <c r="C76" s="62">
        <v>22500</v>
      </c>
      <c r="D76" s="63">
        <v>13512170000</v>
      </c>
      <c r="E76" s="64">
        <f t="shared" si="17"/>
        <v>13512192500</v>
      </c>
      <c r="F76" s="62">
        <v>4323060</v>
      </c>
      <c r="G76" s="63">
        <v>17628169500</v>
      </c>
      <c r="H76" s="64">
        <f>SUM(F76:G76)</f>
        <v>17632492560</v>
      </c>
      <c r="I76" s="62">
        <v>1837222</v>
      </c>
      <c r="J76" s="65">
        <v>106746664463.60999</v>
      </c>
      <c r="K76" s="62">
        <v>539219982488.18005</v>
      </c>
      <c r="L76" s="65">
        <v>910206577071.68005</v>
      </c>
    </row>
    <row r="77" spans="2:12" ht="15" customHeight="1" x14ac:dyDescent="0.45">
      <c r="B77" s="116" t="s">
        <v>81</v>
      </c>
      <c r="C77" s="62">
        <v>5500</v>
      </c>
      <c r="D77" s="63">
        <v>13055905000</v>
      </c>
      <c r="E77" s="64">
        <f t="shared" si="17"/>
        <v>13055910500</v>
      </c>
      <c r="F77" s="62">
        <v>7016568</v>
      </c>
      <c r="G77" s="63">
        <v>20545773600</v>
      </c>
      <c r="H77" s="64">
        <f t="shared" ref="H77:H85" si="19">SUM(F77:G77)</f>
        <v>20552790168</v>
      </c>
      <c r="I77" s="62">
        <v>1855016</v>
      </c>
      <c r="J77" s="65">
        <v>112622167775.16</v>
      </c>
      <c r="K77" s="62">
        <v>609671410200.98999</v>
      </c>
      <c r="L77" s="65">
        <v>956069152738.10999</v>
      </c>
    </row>
    <row r="78" spans="2:12" ht="15" customHeight="1" x14ac:dyDescent="0.45">
      <c r="B78" s="116" t="s">
        <v>82</v>
      </c>
      <c r="C78" s="62">
        <v>0</v>
      </c>
      <c r="D78" s="63">
        <v>15987685000</v>
      </c>
      <c r="E78" s="64">
        <f t="shared" si="17"/>
        <v>15987685000</v>
      </c>
      <c r="F78" s="62">
        <v>8621455</v>
      </c>
      <c r="G78" s="63">
        <v>15923099170</v>
      </c>
      <c r="H78" s="64">
        <f t="shared" si="19"/>
        <v>15931720625</v>
      </c>
      <c r="I78" s="62">
        <v>1667564</v>
      </c>
      <c r="J78" s="65">
        <v>92904388750.039978</v>
      </c>
      <c r="K78" s="62">
        <v>591668811078.23999</v>
      </c>
      <c r="L78" s="65">
        <v>1000715159140.85</v>
      </c>
    </row>
    <row r="79" spans="2:12" ht="15" customHeight="1" x14ac:dyDescent="0.45">
      <c r="B79" s="117" t="s">
        <v>83</v>
      </c>
      <c r="C79" s="69">
        <v>300</v>
      </c>
      <c r="D79" s="70">
        <v>17121061000</v>
      </c>
      <c r="E79" s="64">
        <f t="shared" si="17"/>
        <v>17121061300</v>
      </c>
      <c r="F79" s="69">
        <v>4410564</v>
      </c>
      <c r="G79" s="70">
        <v>19134312350</v>
      </c>
      <c r="H79" s="64">
        <f t="shared" si="19"/>
        <v>19138722914</v>
      </c>
      <c r="I79" s="69">
        <v>2012611</v>
      </c>
      <c r="J79" s="71">
        <v>122729838095.65997</v>
      </c>
      <c r="K79" s="69">
        <v>652252799138.52039</v>
      </c>
      <c r="L79" s="71">
        <v>1127893762359.3103</v>
      </c>
    </row>
    <row r="80" spans="2:12" ht="15" customHeight="1" x14ac:dyDescent="0.45">
      <c r="B80" s="117" t="s">
        <v>84</v>
      </c>
      <c r="C80" s="69">
        <v>4000</v>
      </c>
      <c r="D80" s="70">
        <v>18499645000</v>
      </c>
      <c r="E80" s="64">
        <f t="shared" si="17"/>
        <v>18499649000</v>
      </c>
      <c r="F80" s="69">
        <v>3348046</v>
      </c>
      <c r="G80" s="70">
        <v>15052366170</v>
      </c>
      <c r="H80" s="64">
        <f t="shared" si="19"/>
        <v>15055714216</v>
      </c>
      <c r="I80" s="69">
        <v>1689396</v>
      </c>
      <c r="J80" s="71">
        <v>102176663599.53999</v>
      </c>
      <c r="K80" s="69">
        <v>562077535932.9198</v>
      </c>
      <c r="L80" s="71">
        <v>860683351493.60986</v>
      </c>
    </row>
    <row r="81" spans="2:12" ht="15" customHeight="1" x14ac:dyDescent="0.45">
      <c r="B81" s="117" t="s">
        <v>85</v>
      </c>
      <c r="C81" s="69">
        <v>2811000</v>
      </c>
      <c r="D81" s="70">
        <v>17769030000</v>
      </c>
      <c r="E81" s="64">
        <f t="shared" si="17"/>
        <v>17771841000</v>
      </c>
      <c r="F81" s="69">
        <v>4201967</v>
      </c>
      <c r="G81" s="70">
        <v>17106980655</v>
      </c>
      <c r="H81" s="64">
        <f t="shared" si="19"/>
        <v>17111182622</v>
      </c>
      <c r="I81" s="69">
        <v>2006537</v>
      </c>
      <c r="J81" s="71">
        <v>118426635983.55002</v>
      </c>
      <c r="K81" s="69">
        <v>610568733122.26978</v>
      </c>
      <c r="L81" s="71">
        <v>1201240238704.1201</v>
      </c>
    </row>
    <row r="82" spans="2:12" ht="15" customHeight="1" x14ac:dyDescent="0.45">
      <c r="B82" s="116" t="s">
        <v>86</v>
      </c>
      <c r="C82" s="62">
        <v>3204000</v>
      </c>
      <c r="D82" s="28">
        <v>14832575000</v>
      </c>
      <c r="E82" s="64">
        <f t="shared" si="17"/>
        <v>14835779000</v>
      </c>
      <c r="F82" s="69">
        <v>3398667</v>
      </c>
      <c r="G82" s="70">
        <v>15675102240</v>
      </c>
      <c r="H82" s="64">
        <f t="shared" si="19"/>
        <v>15678500907</v>
      </c>
      <c r="I82" s="69">
        <v>1867428</v>
      </c>
      <c r="J82" s="71">
        <v>108618264702.94</v>
      </c>
      <c r="K82" s="69">
        <v>603984242848.08997</v>
      </c>
      <c r="L82" s="71">
        <v>1008024857964.3102</v>
      </c>
    </row>
    <row r="83" spans="2:12" ht="15" customHeight="1" x14ac:dyDescent="0.45">
      <c r="B83" s="116" t="s">
        <v>87</v>
      </c>
      <c r="C83" s="62">
        <v>502000</v>
      </c>
      <c r="D83" s="28">
        <v>14586350000</v>
      </c>
      <c r="E83" s="64">
        <f t="shared" si="17"/>
        <v>14586852000</v>
      </c>
      <c r="F83" s="69">
        <v>2931385</v>
      </c>
      <c r="G83" s="70">
        <v>15949143005</v>
      </c>
      <c r="H83" s="64">
        <f t="shared" si="19"/>
        <v>15952074390</v>
      </c>
      <c r="I83" s="69">
        <v>1827327</v>
      </c>
      <c r="J83" s="71">
        <v>106079753706.43002</v>
      </c>
      <c r="K83" s="69">
        <v>593213800954.71985</v>
      </c>
      <c r="L83" s="71">
        <v>998184945203.72021</v>
      </c>
    </row>
    <row r="84" spans="2:12" ht="15" customHeight="1" x14ac:dyDescent="0.45">
      <c r="B84" s="116" t="s">
        <v>88</v>
      </c>
      <c r="C84" s="62">
        <v>1111500</v>
      </c>
      <c r="D84" s="28">
        <v>18463555000</v>
      </c>
      <c r="E84" s="64">
        <f t="shared" si="17"/>
        <v>18464666500</v>
      </c>
      <c r="F84" s="69">
        <v>4592244</v>
      </c>
      <c r="G84" s="70">
        <v>19603052280</v>
      </c>
      <c r="H84" s="64">
        <f t="shared" si="19"/>
        <v>19607644524</v>
      </c>
      <c r="I84" s="69">
        <v>2020638</v>
      </c>
      <c r="J84" s="71">
        <v>121994305465.19003</v>
      </c>
      <c r="K84" s="69">
        <v>674483282650.85986</v>
      </c>
      <c r="L84" s="71">
        <v>1124653147588.1902</v>
      </c>
    </row>
    <row r="85" spans="2:12" ht="15" customHeight="1" x14ac:dyDescent="0.45">
      <c r="B85" s="116" t="s">
        <v>89</v>
      </c>
      <c r="C85" s="69">
        <v>2000</v>
      </c>
      <c r="D85" s="31">
        <v>14766940000</v>
      </c>
      <c r="E85" s="64">
        <f t="shared" si="17"/>
        <v>14766942000</v>
      </c>
      <c r="F85" s="69">
        <v>5431198</v>
      </c>
      <c r="G85" s="70">
        <v>19293269945</v>
      </c>
      <c r="H85" s="64">
        <f t="shared" si="19"/>
        <v>19298701143</v>
      </c>
      <c r="I85" s="69">
        <v>1931609</v>
      </c>
      <c r="J85" s="71">
        <v>118629944423.25998</v>
      </c>
      <c r="K85" s="69">
        <v>684432161970.90991</v>
      </c>
      <c r="L85" s="71">
        <v>1198007708919.7603</v>
      </c>
    </row>
    <row r="86" spans="2:12" ht="15" customHeight="1" thickBot="1" x14ac:dyDescent="0.5">
      <c r="B86" s="118" t="s">
        <v>90</v>
      </c>
      <c r="C86" s="79">
        <v>29000</v>
      </c>
      <c r="D86" s="113">
        <v>18116065000</v>
      </c>
      <c r="E86" s="83">
        <f>SUM(C86:D86)</f>
        <v>18116094000</v>
      </c>
      <c r="F86" s="114">
        <v>3886597</v>
      </c>
      <c r="G86" s="113">
        <v>18275349275</v>
      </c>
      <c r="H86" s="83">
        <f>SUM(F86:G86)</f>
        <v>18279235872</v>
      </c>
      <c r="I86" s="79">
        <v>1911105</v>
      </c>
      <c r="J86" s="82">
        <v>114490160105.00003</v>
      </c>
      <c r="K86" s="79">
        <v>746024939979.55005</v>
      </c>
      <c r="L86" s="82">
        <v>1132549333819.4299</v>
      </c>
    </row>
    <row r="87" spans="2:12" ht="18" customHeight="1" thickBot="1" x14ac:dyDescent="0.5">
      <c r="B87" s="73" t="s">
        <v>77</v>
      </c>
      <c r="C87" s="112">
        <f t="shared" ref="C87:L87" si="20">SUM(C75:C86)</f>
        <v>7696800</v>
      </c>
      <c r="D87" s="34">
        <f t="shared" si="20"/>
        <v>192177436000</v>
      </c>
      <c r="E87" s="35">
        <f t="shared" si="20"/>
        <v>192185132800</v>
      </c>
      <c r="F87" s="112">
        <f t="shared" si="20"/>
        <v>57680815</v>
      </c>
      <c r="G87" s="34">
        <f t="shared" si="20"/>
        <v>209098268190</v>
      </c>
      <c r="H87" s="45">
        <f t="shared" si="20"/>
        <v>209155949005</v>
      </c>
      <c r="I87" s="33">
        <f>SUM(I75:I86)</f>
        <v>22591882</v>
      </c>
      <c r="J87" s="35">
        <f>SUM(J75:J86)</f>
        <v>1334890689340.5701</v>
      </c>
      <c r="K87" s="33">
        <f t="shared" si="20"/>
        <v>7406544528823.71</v>
      </c>
      <c r="L87" s="35">
        <f t="shared" si="20"/>
        <v>12491923384598.73</v>
      </c>
    </row>
    <row r="88" spans="2:12" ht="9" customHeight="1" thickBot="1" x14ac:dyDescent="0.5">
      <c r="B88" s="75"/>
      <c r="C88" s="76"/>
      <c r="D88" s="76"/>
      <c r="E88" s="77"/>
      <c r="F88" s="76"/>
      <c r="G88" s="76"/>
      <c r="H88" s="77"/>
      <c r="I88" s="76"/>
      <c r="J88" s="76"/>
      <c r="K88" s="76"/>
      <c r="L88" s="78"/>
    </row>
    <row r="89" spans="2:12" ht="15.75" customHeight="1" x14ac:dyDescent="0.45">
      <c r="B89" s="66" t="s">
        <v>92</v>
      </c>
      <c r="C89" s="58">
        <v>0</v>
      </c>
      <c r="D89" s="59">
        <v>15218130000</v>
      </c>
      <c r="E89" s="67">
        <f>SUM(C89:D89)</f>
        <v>15218130000</v>
      </c>
      <c r="F89" s="58">
        <v>1992456</v>
      </c>
      <c r="G89" s="59">
        <v>19927017295</v>
      </c>
      <c r="H89" s="67">
        <f t="shared" ref="H89:H95" si="21">SUM(F89:G89)</f>
        <v>19929009751</v>
      </c>
      <c r="I89" s="58">
        <v>1956479</v>
      </c>
      <c r="J89" s="61">
        <v>118481326077.58002</v>
      </c>
      <c r="K89" s="85">
        <v>677649076884.15027</v>
      </c>
      <c r="L89" s="61">
        <v>1109347144648.0198</v>
      </c>
    </row>
    <row r="90" spans="2:12" ht="15.75" customHeight="1" x14ac:dyDescent="0.45">
      <c r="B90" s="11" t="s">
        <v>93</v>
      </c>
      <c r="C90" s="62">
        <v>0</v>
      </c>
      <c r="D90" s="63">
        <v>15897805000</v>
      </c>
      <c r="E90" s="64">
        <f>SUM(C90:D90)</f>
        <v>15897805000</v>
      </c>
      <c r="F90" s="62">
        <v>2610047</v>
      </c>
      <c r="G90" s="63">
        <v>21199828550</v>
      </c>
      <c r="H90" s="64">
        <f t="shared" si="21"/>
        <v>21202438597</v>
      </c>
      <c r="I90" s="62">
        <v>1828597</v>
      </c>
      <c r="J90" s="65">
        <v>116165992485.64999</v>
      </c>
      <c r="K90" s="84">
        <v>649481707396.72021</v>
      </c>
      <c r="L90" s="65">
        <v>983997445844.33997</v>
      </c>
    </row>
    <row r="91" spans="2:12" ht="14.25" customHeight="1" x14ac:dyDescent="0.45">
      <c r="B91" s="11" t="s">
        <v>95</v>
      </c>
      <c r="C91" s="62">
        <v>20000</v>
      </c>
      <c r="D91" s="63">
        <v>16008480000</v>
      </c>
      <c r="E91" s="64">
        <f>SUM(C91:D91)</f>
        <v>16008500000</v>
      </c>
      <c r="F91" s="62">
        <v>4681991</v>
      </c>
      <c r="G91" s="63">
        <v>22751230340</v>
      </c>
      <c r="H91" s="64">
        <f t="shared" si="21"/>
        <v>22755912331</v>
      </c>
      <c r="I91" s="62">
        <v>1830340</v>
      </c>
      <c r="J91" s="65">
        <v>116712643311.28001</v>
      </c>
      <c r="K91" s="84">
        <v>791313139671.40015</v>
      </c>
      <c r="L91" s="65">
        <v>1238016703554.4399</v>
      </c>
    </row>
    <row r="92" spans="2:12" ht="14.25" customHeight="1" x14ac:dyDescent="0.45">
      <c r="B92" s="11" t="s">
        <v>94</v>
      </c>
      <c r="C92" s="62">
        <v>10000</v>
      </c>
      <c r="D92" s="63">
        <v>19606859000</v>
      </c>
      <c r="E92" s="64">
        <f t="shared" ref="E92:E95" si="22">SUM(C92:D92)</f>
        <v>19606869000</v>
      </c>
      <c r="F92" s="62">
        <v>7066843</v>
      </c>
      <c r="G92" s="63">
        <v>15267219850</v>
      </c>
      <c r="H92" s="64">
        <f t="shared" si="21"/>
        <v>15274286693</v>
      </c>
      <c r="I92" s="62">
        <v>1976460</v>
      </c>
      <c r="J92" s="65">
        <v>120311120173.75002</v>
      </c>
      <c r="K92" s="84">
        <v>879945764214.51978</v>
      </c>
      <c r="L92" s="65">
        <v>1273075278021.7297</v>
      </c>
    </row>
    <row r="93" spans="2:12" ht="14.25" customHeight="1" x14ac:dyDescent="0.45">
      <c r="B93" s="68" t="s">
        <v>96</v>
      </c>
      <c r="C93" s="69">
        <v>0</v>
      </c>
      <c r="D93" s="70">
        <v>17170330000</v>
      </c>
      <c r="E93" s="64">
        <f t="shared" si="22"/>
        <v>17170330000</v>
      </c>
      <c r="F93" s="69">
        <v>3264382</v>
      </c>
      <c r="G93" s="70">
        <v>20626521400</v>
      </c>
      <c r="H93" s="64">
        <f t="shared" si="21"/>
        <v>20629785782</v>
      </c>
      <c r="I93" s="69">
        <v>2009975</v>
      </c>
      <c r="J93" s="71">
        <v>131490320045.07002</v>
      </c>
      <c r="K93" s="90">
        <v>836157706527.51965</v>
      </c>
      <c r="L93" s="71">
        <v>1089486605971.9601</v>
      </c>
    </row>
    <row r="94" spans="2:12" ht="14.25" customHeight="1" x14ac:dyDescent="0.45">
      <c r="B94" s="68" t="s">
        <v>97</v>
      </c>
      <c r="C94" s="69">
        <v>0</v>
      </c>
      <c r="D94" s="70">
        <v>20393955000</v>
      </c>
      <c r="E94" s="64">
        <f t="shared" si="22"/>
        <v>20393955000</v>
      </c>
      <c r="F94" s="69">
        <v>2280371</v>
      </c>
      <c r="G94" s="70">
        <v>19809055585</v>
      </c>
      <c r="H94" s="64">
        <f t="shared" si="21"/>
        <v>19811335956</v>
      </c>
      <c r="I94" s="69">
        <v>1743039</v>
      </c>
      <c r="J94" s="71">
        <v>108030807971.95998</v>
      </c>
      <c r="K94" s="90">
        <v>750995744153.02014</v>
      </c>
      <c r="L94" s="71">
        <v>1191722891385.7905</v>
      </c>
    </row>
    <row r="95" spans="2:12" ht="14.25" customHeight="1" x14ac:dyDescent="0.45">
      <c r="B95" s="68" t="s">
        <v>98</v>
      </c>
      <c r="C95" s="69">
        <v>0</v>
      </c>
      <c r="D95" s="70">
        <v>22927621000</v>
      </c>
      <c r="E95" s="64">
        <f t="shared" si="22"/>
        <v>22927621000</v>
      </c>
      <c r="F95" s="69">
        <v>3129719</v>
      </c>
      <c r="G95" s="70">
        <v>18691192920</v>
      </c>
      <c r="H95" s="64">
        <f t="shared" si="21"/>
        <v>18694322639</v>
      </c>
      <c r="I95" s="69">
        <v>1986628</v>
      </c>
      <c r="J95" s="71">
        <v>130806452449.97997</v>
      </c>
      <c r="K95" s="90">
        <v>840292538207.10986</v>
      </c>
      <c r="L95" s="71">
        <v>1271064646202.1899</v>
      </c>
    </row>
    <row r="96" spans="2:12" ht="14.25" customHeight="1" x14ac:dyDescent="0.45">
      <c r="B96" s="11" t="s">
        <v>99</v>
      </c>
      <c r="C96" s="62">
        <v>0</v>
      </c>
      <c r="D96" s="28">
        <v>19308980000</v>
      </c>
      <c r="E96" s="64">
        <f>SUM(C96:D96)</f>
        <v>19308980000</v>
      </c>
      <c r="F96" s="27">
        <v>2258528</v>
      </c>
      <c r="G96" s="63">
        <v>19651568600</v>
      </c>
      <c r="H96" s="64">
        <f>SUM(F96:G96)</f>
        <v>19653827128</v>
      </c>
      <c r="I96" s="62">
        <v>1782264</v>
      </c>
      <c r="J96" s="65">
        <v>110725609180.25996</v>
      </c>
      <c r="K96" s="84">
        <v>798977612438.24988</v>
      </c>
      <c r="L96" s="65">
        <v>1108457241649.2898</v>
      </c>
    </row>
    <row r="97" spans="2:12" ht="14.25" customHeight="1" x14ac:dyDescent="0.45">
      <c r="B97" s="11" t="s">
        <v>100</v>
      </c>
      <c r="C97" s="84">
        <v>0</v>
      </c>
      <c r="D97" s="126">
        <v>20613900000</v>
      </c>
      <c r="E97" s="64">
        <f>SUM(C97:D97)</f>
        <v>20613900000</v>
      </c>
      <c r="F97" s="126">
        <v>2333495</v>
      </c>
      <c r="G97" s="127">
        <v>22051007870</v>
      </c>
      <c r="H97" s="64">
        <f>SUM(F97:G97)</f>
        <v>22053341365</v>
      </c>
      <c r="I97" s="62">
        <v>1928477</v>
      </c>
      <c r="J97" s="65">
        <v>121087684649.03</v>
      </c>
      <c r="K97" s="84">
        <v>859952414356.93982</v>
      </c>
      <c r="L97" s="65">
        <v>1225140579860.4404</v>
      </c>
    </row>
    <row r="98" spans="2:12" ht="14.25" customHeight="1" x14ac:dyDescent="0.45">
      <c r="B98" s="11" t="s">
        <v>101</v>
      </c>
      <c r="C98" s="84">
        <v>0</v>
      </c>
      <c r="D98" s="126">
        <v>20005555000</v>
      </c>
      <c r="E98" s="64">
        <f>SUM(C98:D98)</f>
        <v>20005555000</v>
      </c>
      <c r="F98" s="126">
        <v>2383003</v>
      </c>
      <c r="G98" s="127">
        <v>21123628810</v>
      </c>
      <c r="H98" s="64">
        <f>SUM(F98:G98)</f>
        <v>21126011813</v>
      </c>
      <c r="I98" s="62">
        <v>2016613</v>
      </c>
      <c r="J98" s="65">
        <v>130089260427.43002</v>
      </c>
      <c r="K98" s="84">
        <v>911163890396.70972</v>
      </c>
      <c r="L98" s="65">
        <v>1558933413673.3296</v>
      </c>
    </row>
    <row r="99" spans="2:12" ht="14.25" customHeight="1" x14ac:dyDescent="0.45">
      <c r="B99" s="120" t="s">
        <v>102</v>
      </c>
      <c r="C99" s="121">
        <v>0</v>
      </c>
      <c r="D99" s="119">
        <v>18840620000</v>
      </c>
      <c r="E99" s="125">
        <f>SUM(C99:D99)</f>
        <v>18840620000</v>
      </c>
      <c r="F99" s="119">
        <v>2706240</v>
      </c>
      <c r="G99" s="122">
        <v>23167676035</v>
      </c>
      <c r="H99" s="125">
        <f>SUM(F99:G99)</f>
        <v>23170382275</v>
      </c>
      <c r="I99" s="123">
        <v>1809618</v>
      </c>
      <c r="J99" s="124">
        <v>117857024004.72998</v>
      </c>
      <c r="K99" s="121">
        <v>867990044126.92029</v>
      </c>
      <c r="L99" s="124">
        <v>1144289783754.2498</v>
      </c>
    </row>
    <row r="100" spans="2:12" ht="14.25" customHeight="1" thickBot="1" x14ac:dyDescent="0.5">
      <c r="B100" s="120" t="s">
        <v>106</v>
      </c>
      <c r="C100" s="121">
        <v>0</v>
      </c>
      <c r="D100" s="119">
        <v>24113305000</v>
      </c>
      <c r="E100" s="125">
        <v>24113305000</v>
      </c>
      <c r="F100" s="119">
        <v>3027185</v>
      </c>
      <c r="G100" s="122">
        <v>27377500700</v>
      </c>
      <c r="H100" s="128">
        <v>27380527885</v>
      </c>
      <c r="I100" s="123">
        <v>2033840</v>
      </c>
      <c r="J100" s="124">
        <v>127907066103.44</v>
      </c>
      <c r="K100" s="121">
        <v>990591911651.10046</v>
      </c>
      <c r="L100" s="124">
        <v>1319956028512.5105</v>
      </c>
    </row>
    <row r="101" spans="2:12" ht="14.25" customHeight="1" thickBot="1" x14ac:dyDescent="0.5">
      <c r="B101" s="73" t="s">
        <v>91</v>
      </c>
      <c r="C101" s="112">
        <f t="shared" ref="C101:J101" si="23">SUM(C89:C100)</f>
        <v>30000</v>
      </c>
      <c r="D101" s="34">
        <f t="shared" si="23"/>
        <v>230105540000</v>
      </c>
      <c r="E101" s="35">
        <f t="shared" si="23"/>
        <v>230105570000</v>
      </c>
      <c r="F101" s="33">
        <f t="shared" si="23"/>
        <v>37734260</v>
      </c>
      <c r="G101" s="34">
        <f t="shared" si="23"/>
        <v>251643447955</v>
      </c>
      <c r="H101" s="45">
        <f t="shared" si="23"/>
        <v>251681182215</v>
      </c>
      <c r="I101" s="33">
        <f t="shared" si="23"/>
        <v>22902330</v>
      </c>
      <c r="J101" s="35">
        <f t="shared" si="23"/>
        <v>1449665306880.1599</v>
      </c>
      <c r="K101" s="33">
        <f>SUM(K89:K100)</f>
        <v>9854511550024.3594</v>
      </c>
      <c r="L101" s="35">
        <f>SUM(L89:L100)</f>
        <v>14513487763078.289</v>
      </c>
    </row>
    <row r="102" spans="2:12" ht="14.25" customHeight="1" thickBot="1" x14ac:dyDescent="0.5">
      <c r="B102" s="75"/>
      <c r="C102" s="76"/>
      <c r="D102" s="76"/>
      <c r="E102" s="77"/>
      <c r="F102" s="76"/>
      <c r="G102" s="76"/>
      <c r="H102" s="77"/>
      <c r="I102" s="76"/>
      <c r="J102" s="76"/>
      <c r="K102" s="76"/>
      <c r="L102" s="78"/>
    </row>
    <row r="103" spans="2:12" ht="14.25" customHeight="1" thickBot="1" x14ac:dyDescent="0.5">
      <c r="B103" s="66" t="s">
        <v>103</v>
      </c>
      <c r="C103" s="58">
        <v>0</v>
      </c>
      <c r="D103" s="59">
        <v>20697300000</v>
      </c>
      <c r="E103" s="67">
        <f>SUM(C103:D103)</f>
        <v>20697300000</v>
      </c>
      <c r="F103" s="58">
        <v>7785839</v>
      </c>
      <c r="G103" s="59">
        <v>23728799565</v>
      </c>
      <c r="H103" s="67">
        <f t="shared" ref="H103" si="24">SUM(F103:G103)</f>
        <v>23736585404</v>
      </c>
      <c r="I103" s="58">
        <v>1952625</v>
      </c>
      <c r="J103" s="61">
        <v>125190966460.29997</v>
      </c>
      <c r="K103" s="85">
        <v>864572303326.3999</v>
      </c>
      <c r="L103" s="61">
        <v>1213302189040.1201</v>
      </c>
    </row>
    <row r="104" spans="2:12" ht="14.25" customHeight="1" thickBot="1" x14ac:dyDescent="0.5">
      <c r="B104" s="131" t="s">
        <v>107</v>
      </c>
      <c r="C104" s="132">
        <v>0</v>
      </c>
      <c r="D104" s="133">
        <v>20930550000</v>
      </c>
      <c r="E104" s="134">
        <v>20930550000</v>
      </c>
      <c r="F104" s="135">
        <v>7069466</v>
      </c>
      <c r="G104" s="133">
        <v>22068945841</v>
      </c>
      <c r="H104" s="136">
        <v>22076015306</v>
      </c>
      <c r="I104" s="135">
        <v>1820247</v>
      </c>
      <c r="J104" s="137">
        <v>118493973269.3</v>
      </c>
      <c r="K104" s="132">
        <v>813444112453.05994</v>
      </c>
      <c r="L104" s="137">
        <v>1360832615087.54</v>
      </c>
    </row>
    <row r="105" spans="2:12" ht="14.25" customHeight="1" thickBot="1" x14ac:dyDescent="0.5">
      <c r="B105" s="73" t="s">
        <v>104</v>
      </c>
      <c r="C105" s="112">
        <f t="shared" ref="C105:L105" si="25">SUM(C103:C104)</f>
        <v>0</v>
      </c>
      <c r="D105" s="34">
        <f>SUM(D103:D104)</f>
        <v>41627850000</v>
      </c>
      <c r="E105" s="35">
        <f>SUM(E103:E104)</f>
        <v>41627850000</v>
      </c>
      <c r="F105" s="33">
        <f>SUM(F103:F104)</f>
        <v>14855305</v>
      </c>
      <c r="G105" s="34">
        <f>SUM(G103:G104)</f>
        <v>45797745406</v>
      </c>
      <c r="H105" s="45">
        <f>SUM(H103:H104)</f>
        <v>45812600710</v>
      </c>
      <c r="I105" s="33">
        <f>SUM(I103:I104)</f>
        <v>3772872</v>
      </c>
      <c r="J105" s="35">
        <f>SUM(J103:J104)</f>
        <v>243684939729.59998</v>
      </c>
      <c r="K105" s="33">
        <f t="shared" si="25"/>
        <v>1678016415779.46</v>
      </c>
      <c r="L105" s="35">
        <f t="shared" si="25"/>
        <v>2574134804127.6602</v>
      </c>
    </row>
    <row r="106" spans="2:12" ht="14.25" customHeight="1" x14ac:dyDescent="0.45">
      <c r="B106" s="129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</row>
    <row r="107" spans="2:12" x14ac:dyDescent="0.45">
      <c r="B107" s="8" t="s">
        <v>37</v>
      </c>
      <c r="C107" s="9"/>
      <c r="D107" s="9"/>
      <c r="E107" s="10"/>
      <c r="F107" s="9"/>
      <c r="G107" s="9"/>
      <c r="H107" s="10"/>
      <c r="I107" s="9"/>
      <c r="J107" s="9"/>
      <c r="K107" s="9"/>
      <c r="L107" s="9"/>
    </row>
    <row r="111" spans="2:12" x14ac:dyDescent="0.45">
      <c r="G111" s="119"/>
    </row>
  </sheetData>
  <mergeCells count="6">
    <mergeCell ref="K3:L3"/>
    <mergeCell ref="B2:L2"/>
    <mergeCell ref="C3:E3"/>
    <mergeCell ref="B3:B4"/>
    <mergeCell ref="F3:H3"/>
    <mergeCell ref="I3:J3"/>
  </mergeCells>
  <phoneticPr fontId="6" type="noConversion"/>
  <pageMargins left="0.45" right="0.45" top="0.75" bottom="0.75" header="0.3" footer="0.3"/>
  <pageSetup paperSize="8" orientation="landscape" r:id="rId1"/>
  <headerFooter>
    <oddHeader>&amp;L&amp;"Calibri"&amp;10&amp;K317100CBUAE Classification: Public&amp;1#</oddHeader>
  </headerFooter>
  <ignoredErrors>
    <ignoredError sqref="H45 E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Banking Operations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sofia.khalid@cbuae.gov.ae</dc:creator>
  <cp:lastModifiedBy>Safa Khaled Omar Baessa</cp:lastModifiedBy>
  <cp:lastPrinted>2021-08-29T05:00:53Z</cp:lastPrinted>
  <dcterms:created xsi:type="dcterms:W3CDTF">2015-06-05T18:17:20Z</dcterms:created>
  <dcterms:modified xsi:type="dcterms:W3CDTF">2026-03-30T07:11:56Z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{6EAAFE3C-32C9-4C16-8E7A-9874A35B8728}</vt:lpwstr>
  </property>
  <property fmtid="{D5CDD505-2E9C-101B-9397-08002B2CF9AE}" pid="3" name="MSIP_Label_2f29d493-52b1-4291-ba67-8ef6d501cf33_Enabled">
    <vt:lpwstr>true</vt:lpwstr>
  </property>
  <property fmtid="{D5CDD505-2E9C-101B-9397-08002B2CF9AE}" pid="4" name="MSIP_Label_2f29d493-52b1-4291-ba67-8ef6d501cf33_SetDate">
    <vt:lpwstr>2025-12-08T09:32:13Z</vt:lpwstr>
  </property>
  <property fmtid="{D5CDD505-2E9C-101B-9397-08002B2CF9AE}" pid="5" name="MSIP_Label_2f29d493-52b1-4291-ba67-8ef6d501cf33_Method">
    <vt:lpwstr>Privileged</vt:lpwstr>
  </property>
  <property fmtid="{D5CDD505-2E9C-101B-9397-08002B2CF9AE}" pid="6" name="MSIP_Label_2f29d493-52b1-4291-ba67-8ef6d501cf33_Name">
    <vt:lpwstr>Public</vt:lpwstr>
  </property>
  <property fmtid="{D5CDD505-2E9C-101B-9397-08002B2CF9AE}" pid="7" name="MSIP_Label_2f29d493-52b1-4291-ba67-8ef6d501cf33_SiteId">
    <vt:lpwstr>fba6ee03-9647-4c58-86a3-db85ac6de45e</vt:lpwstr>
  </property>
  <property fmtid="{D5CDD505-2E9C-101B-9397-08002B2CF9AE}" pid="8" name="MSIP_Label_2f29d493-52b1-4291-ba67-8ef6d501cf33_ActionId">
    <vt:lpwstr>7d45c7bd-5ac9-4a9c-a9df-d4f0dba03911</vt:lpwstr>
  </property>
  <property fmtid="{D5CDD505-2E9C-101B-9397-08002B2CF9AE}" pid="9" name="MSIP_Label_2f29d493-52b1-4291-ba67-8ef6d501cf33_ContentBits">
    <vt:lpwstr>1</vt:lpwstr>
  </property>
</Properties>
</file>